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65476" yWindow="20" windowWidth="24580" windowHeight="13900" activeTab="1"/>
  </bookViews>
  <sheets>
    <sheet name="PV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<sst xmlns="http://schemas.openxmlformats.org/spreadsheetml/2006/main" count="80" uniqueCount="67">
  <si>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Erkki Sedrik 18.02.93 KÜG I MV</t>
  </si>
  <si>
    <t>Allan Lauri 28.06.93 KÜG I MV</t>
  </si>
  <si>
    <t>Siim Salin 10.03.95 KÜG I MV</t>
  </si>
  <si>
    <t>Siim Hiis 01.07.93 KÜG I MV</t>
  </si>
  <si>
    <t>Ragnar Veevo 25.05.93 KÜG I MV</t>
  </si>
  <si>
    <t>Marko Lauri 27.04.94 KÜG II MV</t>
  </si>
  <si>
    <t>Toivo Sikkel 02.09.94 Käina II MV</t>
  </si>
  <si>
    <t>Einu Lilleõis 06.03.94 KÜG II MV</t>
  </si>
  <si>
    <t>Aliar Esko 02.02.94 Käina II MV</t>
  </si>
  <si>
    <t>Jürgen Küttim 19.12.94 Emmaste II MV</t>
  </si>
  <si>
    <t>Summa</t>
  </si>
  <si>
    <t>60 m</t>
  </si>
  <si>
    <t>60 m tj</t>
  </si>
  <si>
    <t>600 m</t>
  </si>
  <si>
    <t>1000 m</t>
  </si>
  <si>
    <t>Kuulitõuge</t>
  </si>
  <si>
    <t>Kaugushüpe</t>
  </si>
  <si>
    <t>60m</t>
  </si>
  <si>
    <t>Teivashüpe</t>
  </si>
  <si>
    <t>Kõrgushüpe</t>
  </si>
  <si>
    <t>Pallivise</t>
  </si>
  <si>
    <t>Kettaheide</t>
  </si>
  <si>
    <t>Nimi</t>
  </si>
  <si>
    <t>NB!</t>
  </si>
  <si>
    <t>Sellel lehel arvutatakse</t>
  </si>
  <si>
    <t>käsiajavõtuga tulemusi</t>
  </si>
  <si>
    <t>8-9 kl</t>
  </si>
  <si>
    <t>Anet Post 24.10.96 Emmaste I MV</t>
  </si>
  <si>
    <t>Grethel Kasesalu 18.11.95 Käina IMV</t>
  </si>
  <si>
    <t>Kertu Rand 13.10.96 Käina I MV</t>
  </si>
  <si>
    <t>Merit Rebase 11.03.97 KÜG I MV</t>
  </si>
  <si>
    <t>Maarja Kattel 20.05.97 KÜG I MV</t>
  </si>
  <si>
    <t>Rosiine Vaga 20.05.97 KÜG I MV</t>
  </si>
  <si>
    <t>Evely Kullamägi 28.12.96 Emm II MV</t>
  </si>
  <si>
    <t>Mari-Liis Ojatamm 18.11.96 KÜG II M</t>
  </si>
  <si>
    <t>Aljona Premudrova 22.09.97 KÜG II M</t>
  </si>
  <si>
    <t>Teele Talts 14.12.96 KÜG II MV</t>
  </si>
  <si>
    <t>10-12 kl</t>
  </si>
  <si>
    <t>Janet Lige 14.02.95 Käina I MV</t>
  </si>
  <si>
    <t>Everin Padari 01.03.95 Käina I MV</t>
  </si>
  <si>
    <t>Sandra Pajo 28.11.94 KÜG II MV</t>
  </si>
  <si>
    <t>Taisi Reede 04.02.94 Käina II MV</t>
  </si>
  <si>
    <t>Kristiina Käsk 02.07.96 Käina II MV</t>
  </si>
  <si>
    <t>Kersti Raud 08.09.93 Käina II MV</t>
  </si>
  <si>
    <t>Lauri Tõkke 10.08.97 KÜG I MV</t>
  </si>
  <si>
    <t>Gustav Juurikas 10.05.1997 KÜG I MV</t>
  </si>
  <si>
    <t>Taavet Palmiste 05.08.97 KÜG I MV</t>
  </si>
  <si>
    <t>Hannes Teidla 31.10.96 KÜG I MV</t>
  </si>
  <si>
    <t>Steven Saarnak 19.10.96 KÜG I MV</t>
  </si>
  <si>
    <t>Kert Kuusalu 10.09.97 KÜG I MV</t>
  </si>
  <si>
    <t>Priit Kivisilla KÜG I MV</t>
  </si>
  <si>
    <t>Daniel Mets 96 Emmaste I MV</t>
  </si>
  <si>
    <t>Harlis Talvis 96 Emmaste I MV</t>
  </si>
  <si>
    <t>Margus Pirk 27.12.95 Käina I MV</t>
  </si>
  <si>
    <t>Martin Robert 03.12.96 Käina I MV</t>
  </si>
  <si>
    <t>Allar Rehepapp 19.05.97 Käina I MV</t>
  </si>
  <si>
    <t>Reio Sedrik 95 Käina I MV</t>
  </si>
  <si>
    <t>Meelis Mikk  Käina I MV</t>
  </si>
  <si>
    <t>Egert Laur 02.04.96 Käina I MV</t>
  </si>
  <si>
    <t>Markus Uuskari 22.04.97 Käina I MV</t>
  </si>
  <si>
    <t>Jürgen Ulla 07.05.96 Käina I MV</t>
  </si>
  <si>
    <t>Jarko Pähn 12.05.96 Palade I MV</t>
  </si>
  <si>
    <t>Reio Meiusi 10.06.96 Käina II MV</t>
  </si>
  <si>
    <t>Sander Laur 18.01.96 KÜG II MV</t>
  </si>
  <si>
    <t>Braien Kasser 02.06.95 KÜG II MV</t>
  </si>
  <si>
    <t>Timo Vares 23.08.96 KÜG II MV</t>
  </si>
  <si>
    <t>Tauno Küttim 14.04.95 Käina I MV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</si>
</sst>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19" applyFont="1" applyFill="1">
      <alignment/>
      <protection/>
    </xf>
    <xf numFmtId="0" fontId="1" fillId="3" borderId="0" xfId="19" applyFont="1" applyFill="1" applyBorder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5" fontId="0" fillId="2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lemus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eht3"/>
  <dimension ref="A1:X45"/>
  <sheetViews>
    <sheetView zoomScale="125" zoomScaleNormal="125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42" sqref="B42"/>
    </sheetView>
  </sheetViews>
  <sheetFormatPr defaultColWidth="11.421875" defaultRowHeight="12.75"/>
  <cols>
    <col min="1" max="1" width="3.421875" style="0" customWidth="1"/>
    <col min="2" max="2" width="31.8515625" style="0" customWidth="1"/>
    <col min="3" max="3" width="5.421875" style="0" customWidth="1"/>
    <col min="4" max="4" width="3.8515625" style="0" customWidth="1"/>
    <col min="5" max="5" width="6.421875" style="0" customWidth="1"/>
    <col min="6" max="6" width="4.7109375" style="0" customWidth="1"/>
    <col min="7" max="7" width="4.421875" style="0" customWidth="1"/>
    <col min="8" max="8" width="5.00390625" style="0" customWidth="1"/>
    <col min="9" max="9" width="5.7109375" style="0" customWidth="1"/>
    <col min="10" max="10" width="4.140625" style="0" customWidth="1"/>
    <col min="11" max="11" width="5.140625" style="0" customWidth="1"/>
    <col min="12" max="12" width="4.7109375" style="0" customWidth="1"/>
    <col min="13" max="13" width="6.00390625" style="0" customWidth="1"/>
    <col min="14" max="14" width="4.7109375" style="0" customWidth="1"/>
    <col min="15" max="15" width="7.140625" style="0" customWidth="1"/>
    <col min="16" max="16" width="5.421875" style="0" customWidth="1"/>
    <col min="17" max="17" width="5.28125" style="0" customWidth="1"/>
    <col min="18" max="18" width="6.7109375" style="0" customWidth="1"/>
    <col min="19" max="19" width="5.8515625" style="0" customWidth="1"/>
    <col min="20" max="20" width="5.7109375" style="0" customWidth="1"/>
    <col min="21" max="21" width="4.421875" style="0" customWidth="1"/>
    <col min="22" max="22" width="6.00390625" style="0" customWidth="1"/>
    <col min="23" max="23" width="5.421875" style="0" customWidth="1"/>
    <col min="24" max="24" width="7.8515625" style="0" customWidth="1"/>
    <col min="25" max="16384" width="8.8515625" style="0" customWidth="1"/>
  </cols>
  <sheetData>
    <row r="1" spans="2:23" s="14" customFormat="1" ht="9.75">
      <c r="B1" s="18" t="s">
        <v>23</v>
      </c>
      <c r="E1" s="15">
        <v>58.6</v>
      </c>
      <c r="H1" s="15">
        <v>0.1</v>
      </c>
      <c r="K1" s="15">
        <v>20.11</v>
      </c>
      <c r="M1" s="15">
        <v>0.3137</v>
      </c>
      <c r="O1" s="15">
        <v>0.683</v>
      </c>
      <c r="Q1" s="15">
        <v>10.25</v>
      </c>
      <c r="S1" s="15">
        <v>0.0886</v>
      </c>
      <c r="U1" s="15">
        <v>51.9</v>
      </c>
      <c r="W1" s="15">
        <v>16.13</v>
      </c>
    </row>
    <row r="2" spans="2:23" s="14" customFormat="1" ht="9.75">
      <c r="B2" s="19" t="s">
        <v>24</v>
      </c>
      <c r="E2" s="15">
        <v>13.1</v>
      </c>
      <c r="H2" s="15">
        <v>187</v>
      </c>
      <c r="K2" s="15">
        <v>17.7</v>
      </c>
      <c r="M2" s="15">
        <v>82</v>
      </c>
      <c r="O2" s="15">
        <v>62</v>
      </c>
      <c r="Q2" s="15">
        <v>8.7</v>
      </c>
      <c r="S2" s="15">
        <v>332</v>
      </c>
      <c r="U2" s="15">
        <v>1.2</v>
      </c>
      <c r="W2" s="15">
        <v>3.5</v>
      </c>
    </row>
    <row r="3" spans="2:23" s="14" customFormat="1" ht="9.75">
      <c r="B3" s="19" t="s">
        <v>25</v>
      </c>
      <c r="E3" s="15">
        <v>1.69</v>
      </c>
      <c r="H3" s="15">
        <v>1.54</v>
      </c>
      <c r="K3" s="15">
        <v>1.81</v>
      </c>
      <c r="M3" s="15">
        <v>1.46</v>
      </c>
      <c r="O3" s="15">
        <v>1.542</v>
      </c>
      <c r="Q3" s="15">
        <v>1.07</v>
      </c>
      <c r="S3" s="15">
        <v>1.84</v>
      </c>
      <c r="U3" s="15">
        <v>1.19</v>
      </c>
      <c r="W3" s="15">
        <v>1.12</v>
      </c>
    </row>
    <row r="4" spans="2:24" ht="12">
      <c r="B4" s="1" t="s">
        <v>22</v>
      </c>
      <c r="C4" s="7" t="s">
        <v>17</v>
      </c>
      <c r="D4" s="7"/>
      <c r="E4" s="7"/>
      <c r="F4" s="7" t="s">
        <v>16</v>
      </c>
      <c r="G4" s="7"/>
      <c r="H4" s="7"/>
      <c r="I4" s="7" t="s">
        <v>12</v>
      </c>
      <c r="J4" s="7"/>
      <c r="K4" s="6"/>
      <c r="L4" s="7" t="s">
        <v>18</v>
      </c>
      <c r="M4" s="7"/>
      <c r="N4" s="7" t="s">
        <v>19</v>
      </c>
      <c r="O4" s="7"/>
      <c r="P4" s="7" t="s">
        <v>20</v>
      </c>
      <c r="Q4" s="7"/>
      <c r="R4" s="7" t="s">
        <v>14</v>
      </c>
      <c r="S4" s="7"/>
      <c r="T4" s="7" t="s">
        <v>15</v>
      </c>
      <c r="U4" s="7"/>
      <c r="V4" s="7" t="s">
        <v>21</v>
      </c>
      <c r="W4" s="7"/>
      <c r="X4" s="1" t="s">
        <v>10</v>
      </c>
    </row>
    <row r="5" spans="2:24" ht="12">
      <c r="B5" s="24" t="s">
        <v>26</v>
      </c>
      <c r="C5" s="23"/>
      <c r="D5" s="12"/>
      <c r="E5" s="5"/>
      <c r="F5" s="20"/>
      <c r="G5" s="13"/>
      <c r="H5" s="3"/>
      <c r="I5" s="23"/>
      <c r="J5" s="13"/>
      <c r="K5" s="5"/>
      <c r="L5" s="20"/>
      <c r="M5" s="3"/>
      <c r="N5" s="20"/>
      <c r="O5" s="3"/>
      <c r="P5" s="20"/>
      <c r="Q5" s="3"/>
      <c r="R5" s="21"/>
      <c r="S5" s="3"/>
      <c r="T5" s="20"/>
      <c r="U5" s="3"/>
      <c r="V5" s="20"/>
      <c r="W5" s="3"/>
      <c r="X5" s="8"/>
    </row>
    <row r="6" spans="1:24" ht="12">
      <c r="A6">
        <v>1</v>
      </c>
      <c r="B6" s="2" t="s">
        <v>44</v>
      </c>
      <c r="C6" s="23">
        <v>8.4</v>
      </c>
      <c r="D6" s="12"/>
      <c r="E6" s="5">
        <f aca="true" t="shared" si="0" ref="E6:E42">IF(N(C6)&gt;0,INT($E$1*POWER(($E$2-C6-0.24),$E$3)),0)</f>
        <v>733</v>
      </c>
      <c r="F6" s="20">
        <v>4.5</v>
      </c>
      <c r="G6" s="13"/>
      <c r="H6" s="3">
        <f aca="true" t="shared" si="1" ref="H6:H42">IF(N(F6)&gt;0,INT($H$1*POWER((100*F6-$H$2),$H$3)),0)</f>
        <v>533</v>
      </c>
      <c r="I6" s="23"/>
      <c r="J6" s="13"/>
      <c r="K6" s="5">
        <f aca="true" t="shared" si="2" ref="K6:K42">IF(N(I6)&gt;0,INT($K$1*POWER(($K$2-I6-0.24),$K$3)),0)</f>
        <v>0</v>
      </c>
      <c r="L6" s="20"/>
      <c r="M6" s="3">
        <f aca="true" t="shared" si="3" ref="M6:M42">IF(N(L6)&gt;0,INT($M$1*POWER((100*L6-$M$2),$M$3)),0)</f>
        <v>0</v>
      </c>
      <c r="N6" s="20"/>
      <c r="O6" s="3">
        <f aca="true" t="shared" si="4" ref="O6:O42">IF(N(N6)&gt;0,INT($O$1*POWER((100*N6-$O$2),$O$3)),0)</f>
        <v>0</v>
      </c>
      <c r="P6" s="20"/>
      <c r="Q6" s="3">
        <f aca="true" t="shared" si="5" ref="Q6:Q42">IF(N(P6)&gt;0,INT($Q$1*POWER((P6-$Q$2),$Q$3)),0)</f>
        <v>0</v>
      </c>
      <c r="R6" s="21"/>
      <c r="S6" s="3">
        <f aca="true" t="shared" si="6" ref="S6:S42">PointsLongDist(R6,$S$1,$S$2,$S$3)</f>
        <v>0</v>
      </c>
      <c r="T6" s="20">
        <v>7.87</v>
      </c>
      <c r="U6" s="3">
        <f aca="true" t="shared" si="7" ref="U6:U42">IF(N(T6)&gt;0,INT($U$1*POWER((T6-$U$2),$U$3)),0)</f>
        <v>496</v>
      </c>
      <c r="V6" s="20"/>
      <c r="W6" s="3">
        <f aca="true" t="shared" si="8" ref="W6:W42">IF(N(V6)&gt;0,INT($W$1*POWER((V6-$W$2),$W$3)),0)</f>
        <v>0</v>
      </c>
      <c r="X6" s="8">
        <f aca="true" t="shared" si="9" ref="X6:X42">E6+H6+K6+M6+O6+Q6+S6+U6+W6</f>
        <v>1762</v>
      </c>
    </row>
    <row r="7" spans="1:24" ht="12">
      <c r="A7">
        <v>2</v>
      </c>
      <c r="B7" s="2" t="s">
        <v>45</v>
      </c>
      <c r="C7" s="23">
        <v>9.3</v>
      </c>
      <c r="D7" s="12"/>
      <c r="E7" s="5">
        <f t="shared" si="0"/>
        <v>501</v>
      </c>
      <c r="F7" s="20">
        <v>4.21</v>
      </c>
      <c r="G7" s="13"/>
      <c r="H7" s="3">
        <f t="shared" si="1"/>
        <v>445</v>
      </c>
      <c r="I7" s="23"/>
      <c r="J7" s="13"/>
      <c r="K7" s="5">
        <f t="shared" si="2"/>
        <v>0</v>
      </c>
      <c r="L7" s="20"/>
      <c r="M7" s="3">
        <f t="shared" si="3"/>
        <v>0</v>
      </c>
      <c r="N7" s="20"/>
      <c r="O7" s="3">
        <f t="shared" si="4"/>
        <v>0</v>
      </c>
      <c r="P7" s="20"/>
      <c r="Q7" s="3">
        <f t="shared" si="5"/>
        <v>0</v>
      </c>
      <c r="R7" s="21"/>
      <c r="S7" s="3">
        <f t="shared" si="6"/>
        <v>0</v>
      </c>
      <c r="T7" s="20">
        <v>7.28</v>
      </c>
      <c r="U7" s="3">
        <f t="shared" si="7"/>
        <v>444</v>
      </c>
      <c r="V7" s="20"/>
      <c r="W7" s="3">
        <f t="shared" si="8"/>
        <v>0</v>
      </c>
      <c r="X7" s="8">
        <f t="shared" si="9"/>
        <v>1390</v>
      </c>
    </row>
    <row r="8" spans="1:24" ht="12">
      <c r="A8">
        <v>3</v>
      </c>
      <c r="B8" s="2" t="s">
        <v>46</v>
      </c>
      <c r="C8" s="23">
        <v>8.6</v>
      </c>
      <c r="D8" s="12"/>
      <c r="E8" s="5">
        <f t="shared" si="0"/>
        <v>678</v>
      </c>
      <c r="F8" s="20">
        <v>4.15</v>
      </c>
      <c r="G8" s="13"/>
      <c r="H8" s="3">
        <f t="shared" si="1"/>
        <v>427</v>
      </c>
      <c r="I8" s="23"/>
      <c r="J8" s="13"/>
      <c r="K8" s="5">
        <f t="shared" si="2"/>
        <v>0</v>
      </c>
      <c r="L8" s="20"/>
      <c r="M8" s="3">
        <f t="shared" si="3"/>
        <v>0</v>
      </c>
      <c r="N8" s="20"/>
      <c r="O8" s="3">
        <f t="shared" si="4"/>
        <v>0</v>
      </c>
      <c r="P8" s="20"/>
      <c r="Q8" s="3">
        <f t="shared" si="5"/>
        <v>0</v>
      </c>
      <c r="R8" s="21"/>
      <c r="S8" s="3">
        <f t="shared" si="6"/>
        <v>0</v>
      </c>
      <c r="T8" s="20">
        <v>7.7</v>
      </c>
      <c r="U8" s="3">
        <f t="shared" si="7"/>
        <v>481</v>
      </c>
      <c r="V8" s="20"/>
      <c r="W8" s="3">
        <f t="shared" si="8"/>
        <v>0</v>
      </c>
      <c r="X8" s="8">
        <f t="shared" si="9"/>
        <v>1586</v>
      </c>
    </row>
    <row r="9" spans="1:24" ht="12">
      <c r="A9">
        <v>4</v>
      </c>
      <c r="B9" s="2" t="s">
        <v>47</v>
      </c>
      <c r="C9" s="23">
        <v>9.2</v>
      </c>
      <c r="D9" s="12"/>
      <c r="E9" s="5">
        <f t="shared" si="0"/>
        <v>525</v>
      </c>
      <c r="F9" s="20">
        <v>4.26</v>
      </c>
      <c r="G9" s="13"/>
      <c r="H9" s="3">
        <f t="shared" si="1"/>
        <v>459</v>
      </c>
      <c r="I9" s="23"/>
      <c r="J9" s="13"/>
      <c r="K9" s="5">
        <f t="shared" si="2"/>
        <v>0</v>
      </c>
      <c r="L9" s="20"/>
      <c r="M9" s="3">
        <f t="shared" si="3"/>
        <v>0</v>
      </c>
      <c r="N9" s="20"/>
      <c r="O9" s="3">
        <f t="shared" si="4"/>
        <v>0</v>
      </c>
      <c r="P9" s="20"/>
      <c r="Q9" s="3">
        <f t="shared" si="5"/>
        <v>0</v>
      </c>
      <c r="R9" s="21"/>
      <c r="S9" s="3">
        <f t="shared" si="6"/>
        <v>0</v>
      </c>
      <c r="T9" s="20">
        <v>7.66</v>
      </c>
      <c r="U9" s="3">
        <f t="shared" si="7"/>
        <v>477</v>
      </c>
      <c r="V9" s="20"/>
      <c r="W9" s="3">
        <f t="shared" si="8"/>
        <v>0</v>
      </c>
      <c r="X9" s="8">
        <f t="shared" si="9"/>
        <v>1461</v>
      </c>
    </row>
    <row r="10" spans="1:24" ht="12">
      <c r="A10">
        <v>5</v>
      </c>
      <c r="B10" s="2" t="s">
        <v>48</v>
      </c>
      <c r="C10" s="23">
        <v>8.5</v>
      </c>
      <c r="D10" s="12"/>
      <c r="E10" s="5">
        <f t="shared" si="0"/>
        <v>705</v>
      </c>
      <c r="F10" s="20">
        <v>4.93</v>
      </c>
      <c r="G10" s="13"/>
      <c r="H10" s="3">
        <f t="shared" si="1"/>
        <v>672</v>
      </c>
      <c r="I10" s="23"/>
      <c r="J10" s="13"/>
      <c r="K10" s="5">
        <f t="shared" si="2"/>
        <v>0</v>
      </c>
      <c r="L10" s="20"/>
      <c r="M10" s="3">
        <f t="shared" si="3"/>
        <v>0</v>
      </c>
      <c r="N10" s="20"/>
      <c r="O10" s="3">
        <f t="shared" si="4"/>
        <v>0</v>
      </c>
      <c r="P10" s="20"/>
      <c r="Q10" s="3">
        <f t="shared" si="5"/>
        <v>0</v>
      </c>
      <c r="R10" s="21"/>
      <c r="S10" s="3">
        <f t="shared" si="6"/>
        <v>0</v>
      </c>
      <c r="T10" s="20">
        <v>7.93</v>
      </c>
      <c r="U10" s="3">
        <f t="shared" si="7"/>
        <v>501</v>
      </c>
      <c r="V10" s="20"/>
      <c r="W10" s="3">
        <f t="shared" si="8"/>
        <v>0</v>
      </c>
      <c r="X10" s="8">
        <f t="shared" si="9"/>
        <v>1878</v>
      </c>
    </row>
    <row r="11" spans="1:24" ht="12">
      <c r="A11">
        <v>6</v>
      </c>
      <c r="B11" s="2" t="s">
        <v>49</v>
      </c>
      <c r="C11" s="23">
        <v>8.6</v>
      </c>
      <c r="D11" s="12"/>
      <c r="E11" s="5">
        <f t="shared" si="0"/>
        <v>678</v>
      </c>
      <c r="F11" s="20">
        <v>4.8</v>
      </c>
      <c r="G11" s="13"/>
      <c r="H11" s="3">
        <f t="shared" si="1"/>
        <v>629</v>
      </c>
      <c r="I11" s="23"/>
      <c r="J11" s="13"/>
      <c r="K11" s="5">
        <f t="shared" si="2"/>
        <v>0</v>
      </c>
      <c r="L11" s="20"/>
      <c r="M11" s="3">
        <f t="shared" si="3"/>
        <v>0</v>
      </c>
      <c r="N11" s="20"/>
      <c r="O11" s="3">
        <f t="shared" si="4"/>
        <v>0</v>
      </c>
      <c r="P11" s="20"/>
      <c r="Q11" s="3">
        <f t="shared" si="5"/>
        <v>0</v>
      </c>
      <c r="R11" s="21"/>
      <c r="S11" s="3">
        <f t="shared" si="6"/>
        <v>0</v>
      </c>
      <c r="T11" s="20">
        <v>0</v>
      </c>
      <c r="U11" s="3">
        <f t="shared" si="7"/>
        <v>0</v>
      </c>
      <c r="V11" s="20"/>
      <c r="W11" s="3">
        <f t="shared" si="8"/>
        <v>0</v>
      </c>
      <c r="X11" s="8">
        <f t="shared" si="9"/>
        <v>1307</v>
      </c>
    </row>
    <row r="12" spans="1:24" ht="12">
      <c r="A12">
        <v>7</v>
      </c>
      <c r="B12" s="2" t="s">
        <v>50</v>
      </c>
      <c r="C12" s="23">
        <v>8.5</v>
      </c>
      <c r="D12" s="12"/>
      <c r="E12" s="5">
        <f t="shared" si="0"/>
        <v>705</v>
      </c>
      <c r="F12" s="20"/>
      <c r="G12" s="13"/>
      <c r="H12" s="3">
        <f t="shared" si="1"/>
        <v>0</v>
      </c>
      <c r="I12" s="23"/>
      <c r="J12" s="13"/>
      <c r="K12" s="5">
        <f t="shared" si="2"/>
        <v>0</v>
      </c>
      <c r="L12" s="20"/>
      <c r="M12" s="3">
        <f t="shared" si="3"/>
        <v>0</v>
      </c>
      <c r="N12" s="20"/>
      <c r="O12" s="3">
        <f t="shared" si="4"/>
        <v>0</v>
      </c>
      <c r="P12" s="20"/>
      <c r="Q12" s="3">
        <f t="shared" si="5"/>
        <v>0</v>
      </c>
      <c r="R12" s="21"/>
      <c r="S12" s="3">
        <f t="shared" si="6"/>
        <v>0</v>
      </c>
      <c r="T12" s="20"/>
      <c r="U12" s="3">
        <f t="shared" si="7"/>
        <v>0</v>
      </c>
      <c r="V12" s="20"/>
      <c r="W12" s="3">
        <f t="shared" si="8"/>
        <v>0</v>
      </c>
      <c r="X12" s="8">
        <f t="shared" si="9"/>
        <v>705</v>
      </c>
    </row>
    <row r="13" spans="1:24" ht="12">
      <c r="A13">
        <v>8</v>
      </c>
      <c r="B13" s="2" t="s">
        <v>51</v>
      </c>
      <c r="C13" s="23">
        <v>8.1</v>
      </c>
      <c r="D13" s="12"/>
      <c r="E13" s="5">
        <f t="shared" si="0"/>
        <v>818</v>
      </c>
      <c r="F13" s="20">
        <v>4.53</v>
      </c>
      <c r="G13" s="13"/>
      <c r="H13" s="3">
        <f t="shared" si="1"/>
        <v>542</v>
      </c>
      <c r="I13" s="23"/>
      <c r="J13" s="13"/>
      <c r="K13" s="5">
        <f t="shared" si="2"/>
        <v>0</v>
      </c>
      <c r="L13" s="20"/>
      <c r="M13" s="3">
        <f t="shared" si="3"/>
        <v>0</v>
      </c>
      <c r="N13" s="20"/>
      <c r="O13" s="3">
        <f t="shared" si="4"/>
        <v>0</v>
      </c>
      <c r="P13" s="20"/>
      <c r="Q13" s="3">
        <f t="shared" si="5"/>
        <v>0</v>
      </c>
      <c r="R13" s="21"/>
      <c r="S13" s="3">
        <f t="shared" si="6"/>
        <v>0</v>
      </c>
      <c r="T13" s="20">
        <v>10.85</v>
      </c>
      <c r="U13" s="3">
        <f t="shared" si="7"/>
        <v>770</v>
      </c>
      <c r="V13" s="20"/>
      <c r="W13" s="3">
        <f t="shared" si="8"/>
        <v>0</v>
      </c>
      <c r="X13" s="8">
        <f t="shared" si="9"/>
        <v>2130</v>
      </c>
    </row>
    <row r="14" spans="1:24" ht="12">
      <c r="A14">
        <v>9</v>
      </c>
      <c r="B14" s="2" t="s">
        <v>52</v>
      </c>
      <c r="C14" s="23">
        <v>8.4</v>
      </c>
      <c r="D14" s="12"/>
      <c r="E14" s="5">
        <f t="shared" si="0"/>
        <v>733</v>
      </c>
      <c r="F14" s="20">
        <v>4.55</v>
      </c>
      <c r="G14" s="13"/>
      <c r="H14" s="3">
        <f t="shared" si="1"/>
        <v>548</v>
      </c>
      <c r="I14" s="23"/>
      <c r="J14" s="13"/>
      <c r="K14" s="5">
        <f t="shared" si="2"/>
        <v>0</v>
      </c>
      <c r="L14" s="20"/>
      <c r="M14" s="3">
        <f t="shared" si="3"/>
        <v>0</v>
      </c>
      <c r="N14" s="20"/>
      <c r="O14" s="3">
        <f t="shared" si="4"/>
        <v>0</v>
      </c>
      <c r="P14" s="20"/>
      <c r="Q14" s="3">
        <f t="shared" si="5"/>
        <v>0</v>
      </c>
      <c r="R14" s="21"/>
      <c r="S14" s="3">
        <f t="shared" si="6"/>
        <v>0</v>
      </c>
      <c r="T14" s="20">
        <v>8.81</v>
      </c>
      <c r="U14" s="3">
        <f t="shared" si="7"/>
        <v>580</v>
      </c>
      <c r="V14" s="20"/>
      <c r="W14" s="3">
        <f t="shared" si="8"/>
        <v>0</v>
      </c>
      <c r="X14" s="8">
        <f t="shared" si="9"/>
        <v>1861</v>
      </c>
    </row>
    <row r="15" spans="1:24" ht="12">
      <c r="A15">
        <v>10</v>
      </c>
      <c r="B15" s="2" t="s">
        <v>53</v>
      </c>
      <c r="C15" s="23">
        <v>8.9</v>
      </c>
      <c r="D15" s="12"/>
      <c r="E15" s="5">
        <f t="shared" si="0"/>
        <v>599</v>
      </c>
      <c r="F15" s="20">
        <v>3.79</v>
      </c>
      <c r="G15" s="13"/>
      <c r="H15" s="3">
        <f t="shared" si="1"/>
        <v>328</v>
      </c>
      <c r="I15" s="23"/>
      <c r="J15" s="13"/>
      <c r="K15" s="5">
        <f t="shared" si="2"/>
        <v>0</v>
      </c>
      <c r="L15" s="20"/>
      <c r="M15" s="3">
        <f t="shared" si="3"/>
        <v>0</v>
      </c>
      <c r="N15" s="20"/>
      <c r="O15" s="3">
        <f t="shared" si="4"/>
        <v>0</v>
      </c>
      <c r="P15" s="20"/>
      <c r="Q15" s="3">
        <f t="shared" si="5"/>
        <v>0</v>
      </c>
      <c r="R15" s="21"/>
      <c r="S15" s="3">
        <f t="shared" si="6"/>
        <v>0</v>
      </c>
      <c r="T15" s="20">
        <v>7.53</v>
      </c>
      <c r="U15" s="3">
        <f t="shared" si="7"/>
        <v>466</v>
      </c>
      <c r="V15" s="20"/>
      <c r="W15" s="3">
        <f t="shared" si="8"/>
        <v>0</v>
      </c>
      <c r="X15" s="8">
        <f t="shared" si="9"/>
        <v>1393</v>
      </c>
    </row>
    <row r="16" spans="1:24" ht="12">
      <c r="A16">
        <v>11</v>
      </c>
      <c r="B16" s="2" t="s">
        <v>54</v>
      </c>
      <c r="C16" s="23">
        <v>9.3</v>
      </c>
      <c r="D16" s="12"/>
      <c r="E16" s="5">
        <f t="shared" si="0"/>
        <v>501</v>
      </c>
      <c r="F16" s="20">
        <v>3.84</v>
      </c>
      <c r="G16" s="13"/>
      <c r="H16" s="3">
        <f t="shared" si="1"/>
        <v>341</v>
      </c>
      <c r="I16" s="23"/>
      <c r="J16" s="13"/>
      <c r="K16" s="5">
        <f t="shared" si="2"/>
        <v>0</v>
      </c>
      <c r="L16" s="20"/>
      <c r="M16" s="3">
        <f t="shared" si="3"/>
        <v>0</v>
      </c>
      <c r="N16" s="20"/>
      <c r="O16" s="3">
        <f t="shared" si="4"/>
        <v>0</v>
      </c>
      <c r="P16" s="20"/>
      <c r="Q16" s="3">
        <f t="shared" si="5"/>
        <v>0</v>
      </c>
      <c r="R16" s="21"/>
      <c r="S16" s="3">
        <f t="shared" si="6"/>
        <v>0</v>
      </c>
      <c r="T16" s="20">
        <v>8.46</v>
      </c>
      <c r="U16" s="3">
        <f t="shared" si="7"/>
        <v>549</v>
      </c>
      <c r="V16" s="20"/>
      <c r="W16" s="3">
        <f t="shared" si="8"/>
        <v>0</v>
      </c>
      <c r="X16" s="8">
        <f t="shared" si="9"/>
        <v>1391</v>
      </c>
    </row>
    <row r="17" spans="1:24" ht="12">
      <c r="A17">
        <v>12</v>
      </c>
      <c r="B17" s="2" t="s">
        <v>55</v>
      </c>
      <c r="C17" s="23">
        <v>8.8</v>
      </c>
      <c r="D17" s="12"/>
      <c r="E17" s="5">
        <f t="shared" si="0"/>
        <v>625</v>
      </c>
      <c r="F17" s="20">
        <v>0</v>
      </c>
      <c r="G17" s="13"/>
      <c r="H17" s="3">
        <f t="shared" si="1"/>
        <v>0</v>
      </c>
      <c r="I17" s="23"/>
      <c r="J17" s="13"/>
      <c r="K17" s="5">
        <f t="shared" si="2"/>
        <v>0</v>
      </c>
      <c r="L17" s="20"/>
      <c r="M17" s="3">
        <f t="shared" si="3"/>
        <v>0</v>
      </c>
      <c r="N17" s="20"/>
      <c r="O17" s="3">
        <f t="shared" si="4"/>
        <v>0</v>
      </c>
      <c r="P17" s="20"/>
      <c r="Q17" s="3">
        <f t="shared" si="5"/>
        <v>0</v>
      </c>
      <c r="R17" s="21"/>
      <c r="S17" s="3">
        <f t="shared" si="6"/>
        <v>0</v>
      </c>
      <c r="T17" s="20">
        <v>7.86</v>
      </c>
      <c r="U17" s="3">
        <f t="shared" si="7"/>
        <v>495</v>
      </c>
      <c r="V17" s="20"/>
      <c r="W17" s="3">
        <f t="shared" si="8"/>
        <v>0</v>
      </c>
      <c r="X17" s="8">
        <f t="shared" si="9"/>
        <v>1120</v>
      </c>
    </row>
    <row r="18" spans="1:24" ht="12">
      <c r="A18">
        <v>13</v>
      </c>
      <c r="B18" s="2" t="s">
        <v>56</v>
      </c>
      <c r="C18" s="23">
        <v>8.9</v>
      </c>
      <c r="D18" s="12"/>
      <c r="E18" s="5">
        <f t="shared" si="0"/>
        <v>599</v>
      </c>
      <c r="F18" s="20">
        <v>4.45</v>
      </c>
      <c r="G18" s="13"/>
      <c r="H18" s="3">
        <f t="shared" si="1"/>
        <v>517</v>
      </c>
      <c r="I18" s="23"/>
      <c r="J18" s="13"/>
      <c r="K18" s="5">
        <f t="shared" si="2"/>
        <v>0</v>
      </c>
      <c r="L18" s="20"/>
      <c r="M18" s="3">
        <f t="shared" si="3"/>
        <v>0</v>
      </c>
      <c r="N18" s="20"/>
      <c r="O18" s="3">
        <f t="shared" si="4"/>
        <v>0</v>
      </c>
      <c r="P18" s="20"/>
      <c r="Q18" s="3">
        <f t="shared" si="5"/>
        <v>0</v>
      </c>
      <c r="R18" s="21"/>
      <c r="S18" s="3">
        <f t="shared" si="6"/>
        <v>0</v>
      </c>
      <c r="T18" s="20">
        <v>11.33</v>
      </c>
      <c r="U18" s="3">
        <f t="shared" si="7"/>
        <v>816</v>
      </c>
      <c r="V18" s="20"/>
      <c r="W18" s="3">
        <f t="shared" si="8"/>
        <v>0</v>
      </c>
      <c r="X18" s="8">
        <f t="shared" si="9"/>
        <v>1932</v>
      </c>
    </row>
    <row r="19" spans="1:24" ht="12">
      <c r="A19">
        <v>14</v>
      </c>
      <c r="B19" s="2" t="s">
        <v>57</v>
      </c>
      <c r="C19" s="23">
        <v>8</v>
      </c>
      <c r="D19" s="12"/>
      <c r="E19" s="5">
        <f t="shared" si="0"/>
        <v>847</v>
      </c>
      <c r="F19" s="20">
        <v>5.1</v>
      </c>
      <c r="G19" s="13"/>
      <c r="H19" s="3">
        <f t="shared" si="1"/>
        <v>731</v>
      </c>
      <c r="I19" s="23"/>
      <c r="J19" s="13"/>
      <c r="K19" s="5">
        <f t="shared" si="2"/>
        <v>0</v>
      </c>
      <c r="L19" s="20"/>
      <c r="M19" s="3">
        <f t="shared" si="3"/>
        <v>0</v>
      </c>
      <c r="N19" s="20"/>
      <c r="O19" s="3">
        <f t="shared" si="4"/>
        <v>0</v>
      </c>
      <c r="P19" s="20"/>
      <c r="Q19" s="3">
        <f t="shared" si="5"/>
        <v>0</v>
      </c>
      <c r="R19" s="21"/>
      <c r="S19" s="3">
        <f t="shared" si="6"/>
        <v>0</v>
      </c>
      <c r="T19" s="20">
        <v>10.41</v>
      </c>
      <c r="U19" s="3">
        <f t="shared" si="7"/>
        <v>728</v>
      </c>
      <c r="V19" s="20"/>
      <c r="W19" s="3">
        <f t="shared" si="8"/>
        <v>0</v>
      </c>
      <c r="X19" s="8">
        <f t="shared" si="9"/>
        <v>2306</v>
      </c>
    </row>
    <row r="20" spans="1:24" ht="12">
      <c r="A20">
        <v>15</v>
      </c>
      <c r="B20" s="2" t="s">
        <v>58</v>
      </c>
      <c r="C20" s="23">
        <v>8.8</v>
      </c>
      <c r="D20" s="12"/>
      <c r="E20" s="5">
        <f t="shared" si="0"/>
        <v>625</v>
      </c>
      <c r="F20" s="20">
        <v>4.04</v>
      </c>
      <c r="G20" s="13"/>
      <c r="H20" s="3">
        <f t="shared" si="1"/>
        <v>396</v>
      </c>
      <c r="I20" s="23"/>
      <c r="J20" s="13"/>
      <c r="K20" s="5">
        <f t="shared" si="2"/>
        <v>0</v>
      </c>
      <c r="L20" s="20"/>
      <c r="M20" s="3">
        <f t="shared" si="3"/>
        <v>0</v>
      </c>
      <c r="N20" s="20"/>
      <c r="O20" s="3">
        <f t="shared" si="4"/>
        <v>0</v>
      </c>
      <c r="P20" s="20"/>
      <c r="Q20" s="3">
        <f t="shared" si="5"/>
        <v>0</v>
      </c>
      <c r="R20" s="21"/>
      <c r="S20" s="3">
        <f t="shared" si="6"/>
        <v>0</v>
      </c>
      <c r="T20" s="20">
        <v>9.95</v>
      </c>
      <c r="U20" s="3">
        <f t="shared" si="7"/>
        <v>685</v>
      </c>
      <c r="V20" s="20"/>
      <c r="W20" s="3">
        <f t="shared" si="8"/>
        <v>0</v>
      </c>
      <c r="X20" s="8">
        <f t="shared" si="9"/>
        <v>1706</v>
      </c>
    </row>
    <row r="21" spans="1:24" ht="12">
      <c r="A21">
        <v>16</v>
      </c>
      <c r="B21" s="2" t="s">
        <v>59</v>
      </c>
      <c r="C21" s="23">
        <v>9</v>
      </c>
      <c r="D21" s="12"/>
      <c r="E21" s="5">
        <f t="shared" si="0"/>
        <v>574</v>
      </c>
      <c r="F21" s="20">
        <v>4.14</v>
      </c>
      <c r="G21" s="13"/>
      <c r="H21" s="3">
        <f t="shared" si="1"/>
        <v>424</v>
      </c>
      <c r="I21" s="23"/>
      <c r="J21" s="13"/>
      <c r="K21" s="5">
        <f t="shared" si="2"/>
        <v>0</v>
      </c>
      <c r="L21" s="20"/>
      <c r="M21" s="3">
        <f t="shared" si="3"/>
        <v>0</v>
      </c>
      <c r="N21" s="20"/>
      <c r="O21" s="3">
        <f t="shared" si="4"/>
        <v>0</v>
      </c>
      <c r="P21" s="20"/>
      <c r="Q21" s="3">
        <f t="shared" si="5"/>
        <v>0</v>
      </c>
      <c r="R21" s="21"/>
      <c r="S21" s="3">
        <f t="shared" si="6"/>
        <v>0</v>
      </c>
      <c r="T21" s="20">
        <v>8.89</v>
      </c>
      <c r="U21" s="3">
        <f t="shared" si="7"/>
        <v>588</v>
      </c>
      <c r="V21" s="20"/>
      <c r="W21" s="3">
        <f t="shared" si="8"/>
        <v>0</v>
      </c>
      <c r="X21" s="8">
        <f t="shared" si="9"/>
        <v>1586</v>
      </c>
    </row>
    <row r="22" spans="1:24" ht="12">
      <c r="A22">
        <v>17</v>
      </c>
      <c r="B22" s="2" t="s">
        <v>60</v>
      </c>
      <c r="C22" s="23">
        <v>8.8</v>
      </c>
      <c r="D22" s="12"/>
      <c r="E22" s="5">
        <f t="shared" si="0"/>
        <v>625</v>
      </c>
      <c r="F22" s="20">
        <v>4.59</v>
      </c>
      <c r="G22" s="13"/>
      <c r="H22" s="3">
        <f t="shared" si="1"/>
        <v>561</v>
      </c>
      <c r="I22" s="23"/>
      <c r="J22" s="13"/>
      <c r="K22" s="5">
        <f t="shared" si="2"/>
        <v>0</v>
      </c>
      <c r="L22" s="20"/>
      <c r="M22" s="3">
        <f t="shared" si="3"/>
        <v>0</v>
      </c>
      <c r="N22" s="20"/>
      <c r="O22" s="3">
        <f t="shared" si="4"/>
        <v>0</v>
      </c>
      <c r="P22" s="20"/>
      <c r="Q22" s="3">
        <f t="shared" si="5"/>
        <v>0</v>
      </c>
      <c r="R22" s="21"/>
      <c r="S22" s="3">
        <f t="shared" si="6"/>
        <v>0</v>
      </c>
      <c r="T22" s="20">
        <v>10.05</v>
      </c>
      <c r="U22" s="3">
        <f t="shared" si="7"/>
        <v>695</v>
      </c>
      <c r="V22" s="20"/>
      <c r="W22" s="3">
        <f t="shared" si="8"/>
        <v>0</v>
      </c>
      <c r="X22" s="8">
        <f t="shared" si="9"/>
        <v>1881</v>
      </c>
    </row>
    <row r="23" spans="1:24" ht="12">
      <c r="A23">
        <v>18</v>
      </c>
      <c r="B23" s="2" t="s">
        <v>61</v>
      </c>
      <c r="C23" s="23">
        <v>8.5</v>
      </c>
      <c r="D23" s="12"/>
      <c r="E23" s="5">
        <f t="shared" si="0"/>
        <v>705</v>
      </c>
      <c r="F23" s="20">
        <v>4.21</v>
      </c>
      <c r="G23" s="13"/>
      <c r="H23" s="3">
        <f t="shared" si="1"/>
        <v>445</v>
      </c>
      <c r="I23" s="23"/>
      <c r="J23" s="13"/>
      <c r="K23" s="5">
        <f t="shared" si="2"/>
        <v>0</v>
      </c>
      <c r="L23" s="20"/>
      <c r="M23" s="3">
        <f t="shared" si="3"/>
        <v>0</v>
      </c>
      <c r="N23" s="20"/>
      <c r="O23" s="3">
        <f t="shared" si="4"/>
        <v>0</v>
      </c>
      <c r="P23" s="20"/>
      <c r="Q23" s="3">
        <f t="shared" si="5"/>
        <v>0</v>
      </c>
      <c r="R23" s="21"/>
      <c r="S23" s="3">
        <f t="shared" si="6"/>
        <v>0</v>
      </c>
      <c r="T23" s="20">
        <v>9.05</v>
      </c>
      <c r="U23" s="3">
        <f t="shared" si="7"/>
        <v>602</v>
      </c>
      <c r="V23" s="20"/>
      <c r="W23" s="3">
        <f t="shared" si="8"/>
        <v>0</v>
      </c>
      <c r="X23" s="8">
        <f t="shared" si="9"/>
        <v>1752</v>
      </c>
    </row>
    <row r="24" spans="1:24" ht="12">
      <c r="A24">
        <v>19</v>
      </c>
      <c r="B24" s="2" t="s">
        <v>62</v>
      </c>
      <c r="C24" s="23">
        <v>8.9</v>
      </c>
      <c r="D24" s="12"/>
      <c r="E24" s="5">
        <f t="shared" si="0"/>
        <v>599</v>
      </c>
      <c r="F24" s="20"/>
      <c r="G24" s="13"/>
      <c r="H24" s="3">
        <f t="shared" si="1"/>
        <v>0</v>
      </c>
      <c r="I24" s="23"/>
      <c r="J24" s="13"/>
      <c r="K24" s="5">
        <f t="shared" si="2"/>
        <v>0</v>
      </c>
      <c r="L24" s="20"/>
      <c r="M24" s="3">
        <f t="shared" si="3"/>
        <v>0</v>
      </c>
      <c r="N24" s="20">
        <v>1.45</v>
      </c>
      <c r="O24" s="3">
        <f t="shared" si="4"/>
        <v>621</v>
      </c>
      <c r="P24" s="20"/>
      <c r="Q24" s="3">
        <f t="shared" si="5"/>
        <v>0</v>
      </c>
      <c r="R24" s="21"/>
      <c r="S24" s="3">
        <f t="shared" si="6"/>
        <v>0</v>
      </c>
      <c r="T24" s="20">
        <v>10</v>
      </c>
      <c r="U24" s="3">
        <f t="shared" si="7"/>
        <v>690</v>
      </c>
      <c r="V24" s="20"/>
      <c r="W24" s="3">
        <f t="shared" si="8"/>
        <v>0</v>
      </c>
      <c r="X24" s="8">
        <f t="shared" si="9"/>
        <v>1910</v>
      </c>
    </row>
    <row r="25" spans="1:24" ht="12">
      <c r="A25">
        <v>20</v>
      </c>
      <c r="B25" s="2" t="s">
        <v>63</v>
      </c>
      <c r="C25" s="23">
        <v>8.3</v>
      </c>
      <c r="D25" s="12"/>
      <c r="E25" s="5">
        <f t="shared" si="0"/>
        <v>761</v>
      </c>
      <c r="F25" s="20"/>
      <c r="G25" s="13"/>
      <c r="H25" s="3">
        <f>IF(N(F25)&gt;0,INT($H$1*POWER((100*F25-$H$2),$H$3)),0)</f>
        <v>0</v>
      </c>
      <c r="I25" s="23"/>
      <c r="J25" s="13"/>
      <c r="K25" s="5">
        <f t="shared" si="2"/>
        <v>0</v>
      </c>
      <c r="L25" s="20"/>
      <c r="M25" s="3">
        <f t="shared" si="3"/>
        <v>0</v>
      </c>
      <c r="N25" s="20">
        <v>1.55</v>
      </c>
      <c r="O25" s="3">
        <f t="shared" si="4"/>
        <v>741</v>
      </c>
      <c r="P25" s="20"/>
      <c r="Q25" s="3">
        <f t="shared" si="5"/>
        <v>0</v>
      </c>
      <c r="R25" s="21"/>
      <c r="S25" s="3">
        <f t="shared" si="6"/>
        <v>0</v>
      </c>
      <c r="T25" s="20">
        <v>12.03</v>
      </c>
      <c r="U25" s="3">
        <f t="shared" si="7"/>
        <v>883</v>
      </c>
      <c r="V25" s="20"/>
      <c r="W25" s="3">
        <f t="shared" si="8"/>
        <v>0</v>
      </c>
      <c r="X25" s="8">
        <f t="shared" si="9"/>
        <v>2385</v>
      </c>
    </row>
    <row r="26" spans="1:24" ht="12">
      <c r="A26">
        <v>21</v>
      </c>
      <c r="B26" s="2" t="s">
        <v>64</v>
      </c>
      <c r="C26" s="23">
        <v>8.8</v>
      </c>
      <c r="D26" s="12"/>
      <c r="E26" s="5">
        <f t="shared" si="0"/>
        <v>625</v>
      </c>
      <c r="F26" s="20"/>
      <c r="G26" s="13"/>
      <c r="H26" s="3">
        <f t="shared" si="1"/>
        <v>0</v>
      </c>
      <c r="I26" s="23"/>
      <c r="J26" s="13"/>
      <c r="K26" s="5">
        <f t="shared" si="2"/>
        <v>0</v>
      </c>
      <c r="L26" s="20"/>
      <c r="M26" s="3">
        <f t="shared" si="3"/>
        <v>0</v>
      </c>
      <c r="N26" s="20">
        <v>1.3</v>
      </c>
      <c r="O26" s="3">
        <f t="shared" si="4"/>
        <v>457</v>
      </c>
      <c r="P26" s="20"/>
      <c r="Q26" s="3">
        <f t="shared" si="5"/>
        <v>0</v>
      </c>
      <c r="R26" s="21"/>
      <c r="S26" s="3">
        <f t="shared" si="6"/>
        <v>0</v>
      </c>
      <c r="T26" s="20">
        <v>8.57</v>
      </c>
      <c r="U26" s="3">
        <f t="shared" si="7"/>
        <v>559</v>
      </c>
      <c r="V26" s="20"/>
      <c r="W26" s="3">
        <f t="shared" si="8"/>
        <v>0</v>
      </c>
      <c r="X26" s="8">
        <f t="shared" si="9"/>
        <v>1641</v>
      </c>
    </row>
    <row r="27" spans="1:24" ht="12">
      <c r="A27">
        <v>22</v>
      </c>
      <c r="B27" s="2" t="s">
        <v>65</v>
      </c>
      <c r="C27" s="23">
        <v>8.9</v>
      </c>
      <c r="D27" s="12"/>
      <c r="E27" s="5">
        <f t="shared" si="0"/>
        <v>599</v>
      </c>
      <c r="F27" s="20"/>
      <c r="G27" s="13"/>
      <c r="H27" s="3">
        <f t="shared" si="1"/>
        <v>0</v>
      </c>
      <c r="I27" s="23"/>
      <c r="J27" s="13"/>
      <c r="K27" s="5">
        <f t="shared" si="2"/>
        <v>0</v>
      </c>
      <c r="L27" s="20"/>
      <c r="M27" s="3">
        <f t="shared" si="3"/>
        <v>0</v>
      </c>
      <c r="N27" s="20">
        <v>1.4</v>
      </c>
      <c r="O27" s="3">
        <f t="shared" si="4"/>
        <v>564</v>
      </c>
      <c r="P27" s="20"/>
      <c r="Q27" s="3">
        <f t="shared" si="5"/>
        <v>0</v>
      </c>
      <c r="R27" s="21"/>
      <c r="S27" s="3">
        <f t="shared" si="6"/>
        <v>0</v>
      </c>
      <c r="T27" s="20">
        <v>8.74</v>
      </c>
      <c r="U27" s="3">
        <f t="shared" si="7"/>
        <v>574</v>
      </c>
      <c r="V27" s="20"/>
      <c r="W27" s="3">
        <f t="shared" si="8"/>
        <v>0</v>
      </c>
      <c r="X27" s="8">
        <f t="shared" si="9"/>
        <v>1737</v>
      </c>
    </row>
    <row r="28" spans="2:24" ht="12">
      <c r="B28" s="24" t="s">
        <v>37</v>
      </c>
      <c r="C28" s="23"/>
      <c r="D28" s="12"/>
      <c r="E28" s="5"/>
      <c r="F28" s="20"/>
      <c r="G28" s="13"/>
      <c r="H28" s="3"/>
      <c r="I28" s="23"/>
      <c r="J28" s="13"/>
      <c r="K28" s="5"/>
      <c r="L28" s="20"/>
      <c r="M28" s="3"/>
      <c r="N28" s="20"/>
      <c r="O28" s="3"/>
      <c r="P28" s="20"/>
      <c r="Q28" s="3"/>
      <c r="R28" s="21"/>
      <c r="S28" s="3"/>
      <c r="T28" s="20"/>
      <c r="U28" s="3"/>
      <c r="V28" s="20"/>
      <c r="W28" s="3"/>
      <c r="X28" s="8"/>
    </row>
    <row r="29" spans="1:24" ht="12">
      <c r="A29">
        <v>1</v>
      </c>
      <c r="B29" s="2" t="s">
        <v>66</v>
      </c>
      <c r="C29" s="23">
        <v>7.9</v>
      </c>
      <c r="D29" s="12"/>
      <c r="E29" s="5">
        <f t="shared" si="0"/>
        <v>877</v>
      </c>
      <c r="F29" s="20">
        <v>5.13</v>
      </c>
      <c r="G29" s="13"/>
      <c r="H29" s="3">
        <f t="shared" si="1"/>
        <v>741</v>
      </c>
      <c r="I29" s="23"/>
      <c r="J29" s="13"/>
      <c r="K29" s="5">
        <f t="shared" si="2"/>
        <v>0</v>
      </c>
      <c r="L29" s="20"/>
      <c r="M29" s="3">
        <f t="shared" si="3"/>
        <v>0</v>
      </c>
      <c r="N29" s="20"/>
      <c r="O29" s="3">
        <f t="shared" si="4"/>
        <v>0</v>
      </c>
      <c r="P29" s="20"/>
      <c r="Q29" s="3">
        <f t="shared" si="5"/>
        <v>0</v>
      </c>
      <c r="R29" s="21"/>
      <c r="S29" s="3">
        <f t="shared" si="6"/>
        <v>0</v>
      </c>
      <c r="T29" s="20">
        <v>8.62</v>
      </c>
      <c r="U29" s="3">
        <f t="shared" si="7"/>
        <v>563</v>
      </c>
      <c r="V29" s="20"/>
      <c r="W29" s="3">
        <f t="shared" si="8"/>
        <v>0</v>
      </c>
      <c r="X29" s="8">
        <f t="shared" si="9"/>
        <v>2181</v>
      </c>
    </row>
    <row r="30" spans="1:24" ht="12">
      <c r="A30">
        <v>2</v>
      </c>
      <c r="B30" s="2" t="s">
        <v>0</v>
      </c>
      <c r="C30" s="23">
        <v>9.7</v>
      </c>
      <c r="D30" s="12"/>
      <c r="E30" s="5">
        <f t="shared" si="0"/>
        <v>409</v>
      </c>
      <c r="F30" s="20">
        <v>4.17</v>
      </c>
      <c r="G30" s="13"/>
      <c r="H30" s="3">
        <f t="shared" si="1"/>
        <v>433</v>
      </c>
      <c r="I30" s="23"/>
      <c r="J30" s="13"/>
      <c r="K30" s="5">
        <f t="shared" si="2"/>
        <v>0</v>
      </c>
      <c r="L30" s="20"/>
      <c r="M30" s="3">
        <f t="shared" si="3"/>
        <v>0</v>
      </c>
      <c r="N30" s="20"/>
      <c r="O30" s="3">
        <f t="shared" si="4"/>
        <v>0</v>
      </c>
      <c r="P30" s="20"/>
      <c r="Q30" s="3">
        <f t="shared" si="5"/>
        <v>0</v>
      </c>
      <c r="R30" s="21"/>
      <c r="S30" s="3">
        <f t="shared" si="6"/>
        <v>0</v>
      </c>
      <c r="T30" s="20">
        <v>7.21</v>
      </c>
      <c r="U30" s="3">
        <f t="shared" si="7"/>
        <v>438</v>
      </c>
      <c r="V30" s="20"/>
      <c r="W30" s="3">
        <f t="shared" si="8"/>
        <v>0</v>
      </c>
      <c r="X30" s="8">
        <f t="shared" si="9"/>
        <v>1280</v>
      </c>
    </row>
    <row r="31" spans="1:24" ht="12">
      <c r="A31">
        <v>3</v>
      </c>
      <c r="B31" s="2" t="s">
        <v>1</v>
      </c>
      <c r="C31" s="23">
        <v>8.5</v>
      </c>
      <c r="D31" s="12"/>
      <c r="E31" s="5">
        <f t="shared" si="0"/>
        <v>705</v>
      </c>
      <c r="F31" s="20">
        <v>5.06</v>
      </c>
      <c r="G31" s="13"/>
      <c r="H31" s="3">
        <f t="shared" si="1"/>
        <v>717</v>
      </c>
      <c r="I31" s="23"/>
      <c r="J31" s="13"/>
      <c r="K31" s="5">
        <f t="shared" si="2"/>
        <v>0</v>
      </c>
      <c r="L31" s="20"/>
      <c r="M31" s="3">
        <f t="shared" si="3"/>
        <v>0</v>
      </c>
      <c r="N31" s="20"/>
      <c r="O31" s="3">
        <f t="shared" si="4"/>
        <v>0</v>
      </c>
      <c r="P31" s="20"/>
      <c r="Q31" s="3">
        <f t="shared" si="5"/>
        <v>0</v>
      </c>
      <c r="R31" s="21"/>
      <c r="S31" s="3">
        <f t="shared" si="6"/>
        <v>0</v>
      </c>
      <c r="T31" s="20">
        <v>7.2</v>
      </c>
      <c r="U31" s="3">
        <f t="shared" si="7"/>
        <v>437</v>
      </c>
      <c r="V31" s="20"/>
      <c r="W31" s="3">
        <f t="shared" si="8"/>
        <v>0</v>
      </c>
      <c r="X31" s="8">
        <f t="shared" si="9"/>
        <v>1859</v>
      </c>
    </row>
    <row r="32" spans="1:24" ht="12">
      <c r="A32">
        <v>4</v>
      </c>
      <c r="B32" s="2" t="s">
        <v>2</v>
      </c>
      <c r="C32" s="23">
        <v>7.7</v>
      </c>
      <c r="D32" s="12"/>
      <c r="E32" s="5">
        <f t="shared" si="0"/>
        <v>938</v>
      </c>
      <c r="F32" s="20">
        <v>6.18</v>
      </c>
      <c r="G32" s="13"/>
      <c r="H32" s="3">
        <f t="shared" si="1"/>
        <v>1140</v>
      </c>
      <c r="I32" s="23"/>
      <c r="J32" s="13"/>
      <c r="K32" s="5">
        <f t="shared" si="2"/>
        <v>0</v>
      </c>
      <c r="L32" s="20"/>
      <c r="M32" s="3">
        <f t="shared" si="3"/>
        <v>0</v>
      </c>
      <c r="N32" s="20"/>
      <c r="O32" s="3">
        <f t="shared" si="4"/>
        <v>0</v>
      </c>
      <c r="P32" s="20"/>
      <c r="Q32" s="3">
        <f t="shared" si="5"/>
        <v>0</v>
      </c>
      <c r="R32" s="21"/>
      <c r="S32" s="3">
        <f t="shared" si="6"/>
        <v>0</v>
      </c>
      <c r="T32" s="20">
        <v>10.47</v>
      </c>
      <c r="U32" s="3">
        <f t="shared" si="7"/>
        <v>734</v>
      </c>
      <c r="V32" s="20"/>
      <c r="W32" s="3">
        <f t="shared" si="8"/>
        <v>0</v>
      </c>
      <c r="X32" s="8">
        <f t="shared" si="9"/>
        <v>2812</v>
      </c>
    </row>
    <row r="33" spans="1:24" ht="12">
      <c r="A33">
        <v>5</v>
      </c>
      <c r="B33" s="2" t="s">
        <v>3</v>
      </c>
      <c r="C33" s="23">
        <v>7.6</v>
      </c>
      <c r="D33" s="12"/>
      <c r="E33" s="5">
        <f t="shared" si="0"/>
        <v>969</v>
      </c>
      <c r="F33" s="20">
        <v>5.2</v>
      </c>
      <c r="G33" s="13"/>
      <c r="H33" s="3">
        <f t="shared" si="1"/>
        <v>766</v>
      </c>
      <c r="I33" s="23"/>
      <c r="J33" s="13"/>
      <c r="K33" s="5">
        <f t="shared" si="2"/>
        <v>0</v>
      </c>
      <c r="L33" s="20"/>
      <c r="M33" s="3">
        <f t="shared" si="3"/>
        <v>0</v>
      </c>
      <c r="N33" s="20"/>
      <c r="O33" s="3">
        <f t="shared" si="4"/>
        <v>0</v>
      </c>
      <c r="P33" s="20"/>
      <c r="Q33" s="3">
        <f t="shared" si="5"/>
        <v>0</v>
      </c>
      <c r="R33" s="21"/>
      <c r="S33" s="3">
        <f t="shared" si="6"/>
        <v>0</v>
      </c>
      <c r="T33" s="20">
        <v>9.27</v>
      </c>
      <c r="U33" s="3">
        <f t="shared" si="7"/>
        <v>622</v>
      </c>
      <c r="V33" s="20"/>
      <c r="W33" s="3">
        <f t="shared" si="8"/>
        <v>0</v>
      </c>
      <c r="X33" s="8">
        <f t="shared" si="9"/>
        <v>2357</v>
      </c>
    </row>
    <row r="34" spans="1:24" ht="12">
      <c r="A34">
        <v>6</v>
      </c>
      <c r="B34" s="2" t="s">
        <v>4</v>
      </c>
      <c r="C34" s="23">
        <v>9.6</v>
      </c>
      <c r="D34" s="12"/>
      <c r="E34" s="5">
        <f t="shared" si="0"/>
        <v>431</v>
      </c>
      <c r="F34" s="20"/>
      <c r="G34" s="13"/>
      <c r="H34" s="3">
        <f t="shared" si="1"/>
        <v>0</v>
      </c>
      <c r="I34" s="23"/>
      <c r="J34" s="13"/>
      <c r="K34" s="5">
        <f t="shared" si="2"/>
        <v>0</v>
      </c>
      <c r="L34" s="20"/>
      <c r="M34" s="3">
        <f t="shared" si="3"/>
        <v>0</v>
      </c>
      <c r="N34" s="20"/>
      <c r="O34" s="3">
        <f t="shared" si="4"/>
        <v>0</v>
      </c>
      <c r="P34" s="20"/>
      <c r="Q34" s="3">
        <f t="shared" si="5"/>
        <v>0</v>
      </c>
      <c r="R34" s="21"/>
      <c r="S34" s="3">
        <f t="shared" si="6"/>
        <v>0</v>
      </c>
      <c r="T34" s="20">
        <v>8.2</v>
      </c>
      <c r="U34" s="3">
        <f t="shared" si="7"/>
        <v>525</v>
      </c>
      <c r="V34" s="20"/>
      <c r="W34" s="3">
        <f t="shared" si="8"/>
        <v>0</v>
      </c>
      <c r="X34" s="8">
        <f t="shared" si="9"/>
        <v>956</v>
      </c>
    </row>
    <row r="35" spans="1:24" ht="12">
      <c r="A35">
        <v>7</v>
      </c>
      <c r="B35" s="2" t="s">
        <v>5</v>
      </c>
      <c r="C35" s="23">
        <v>7.8</v>
      </c>
      <c r="D35" s="12"/>
      <c r="E35" s="5">
        <f t="shared" si="0"/>
        <v>907</v>
      </c>
      <c r="F35" s="20"/>
      <c r="G35" s="13"/>
      <c r="H35" s="3">
        <f t="shared" si="1"/>
        <v>0</v>
      </c>
      <c r="I35" s="23"/>
      <c r="J35" s="13"/>
      <c r="K35" s="5">
        <f t="shared" si="2"/>
        <v>0</v>
      </c>
      <c r="L35" s="20"/>
      <c r="M35" s="3">
        <f t="shared" si="3"/>
        <v>0</v>
      </c>
      <c r="N35" s="20">
        <v>1.8</v>
      </c>
      <c r="O35" s="3">
        <f t="shared" si="4"/>
        <v>1069</v>
      </c>
      <c r="P35" s="20"/>
      <c r="Q35" s="3">
        <f t="shared" si="5"/>
        <v>0</v>
      </c>
      <c r="R35" s="21"/>
      <c r="S35" s="3">
        <f t="shared" si="6"/>
        <v>0</v>
      </c>
      <c r="T35" s="20">
        <v>10.28</v>
      </c>
      <c r="U35" s="3">
        <f t="shared" si="7"/>
        <v>716</v>
      </c>
      <c r="V35" s="20"/>
      <c r="W35" s="3">
        <f t="shared" si="8"/>
        <v>0</v>
      </c>
      <c r="X35" s="8">
        <f t="shared" si="9"/>
        <v>2692</v>
      </c>
    </row>
    <row r="36" spans="1:24" ht="12">
      <c r="A36">
        <v>8</v>
      </c>
      <c r="B36" s="2" t="s">
        <v>6</v>
      </c>
      <c r="C36" s="23">
        <v>8.4</v>
      </c>
      <c r="D36" s="12"/>
      <c r="E36" s="5">
        <f t="shared" si="0"/>
        <v>733</v>
      </c>
      <c r="F36" s="20"/>
      <c r="G36" s="13"/>
      <c r="H36" s="3">
        <f t="shared" si="1"/>
        <v>0</v>
      </c>
      <c r="I36" s="23"/>
      <c r="J36" s="13"/>
      <c r="K36" s="5">
        <f t="shared" si="2"/>
        <v>0</v>
      </c>
      <c r="L36" s="20"/>
      <c r="M36" s="3">
        <f t="shared" si="3"/>
        <v>0</v>
      </c>
      <c r="N36" s="20">
        <v>1.55</v>
      </c>
      <c r="O36" s="3">
        <f t="shared" si="4"/>
        <v>741</v>
      </c>
      <c r="P36" s="20"/>
      <c r="Q36" s="3">
        <f t="shared" si="5"/>
        <v>0</v>
      </c>
      <c r="R36" s="21"/>
      <c r="S36" s="3">
        <f t="shared" si="6"/>
        <v>0</v>
      </c>
      <c r="T36" s="20">
        <v>10.69</v>
      </c>
      <c r="U36" s="3">
        <f t="shared" si="7"/>
        <v>755</v>
      </c>
      <c r="V36" s="20"/>
      <c r="W36" s="3">
        <f t="shared" si="8"/>
        <v>0</v>
      </c>
      <c r="X36" s="8">
        <f t="shared" si="9"/>
        <v>2229</v>
      </c>
    </row>
    <row r="37" spans="1:24" ht="12">
      <c r="A37">
        <v>9</v>
      </c>
      <c r="B37" s="2" t="s">
        <v>8</v>
      </c>
      <c r="C37" s="23">
        <v>8</v>
      </c>
      <c r="D37" s="12"/>
      <c r="E37" s="5">
        <f t="shared" si="0"/>
        <v>847</v>
      </c>
      <c r="F37" s="20"/>
      <c r="G37" s="13"/>
      <c r="H37" s="3">
        <f t="shared" si="1"/>
        <v>0</v>
      </c>
      <c r="I37" s="23"/>
      <c r="J37" s="13"/>
      <c r="K37" s="5">
        <f t="shared" si="2"/>
        <v>0</v>
      </c>
      <c r="L37" s="20"/>
      <c r="M37" s="3">
        <f t="shared" si="3"/>
        <v>0</v>
      </c>
      <c r="N37" s="20">
        <v>1.55</v>
      </c>
      <c r="O37" s="3">
        <f t="shared" si="4"/>
        <v>741</v>
      </c>
      <c r="P37" s="20"/>
      <c r="Q37" s="3">
        <f t="shared" si="5"/>
        <v>0</v>
      </c>
      <c r="R37" s="21"/>
      <c r="S37" s="3">
        <f t="shared" si="6"/>
        <v>0</v>
      </c>
      <c r="T37" s="20">
        <v>8.48</v>
      </c>
      <c r="U37" s="3">
        <f t="shared" si="7"/>
        <v>550</v>
      </c>
      <c r="V37" s="20"/>
      <c r="W37" s="3">
        <f t="shared" si="8"/>
        <v>0</v>
      </c>
      <c r="X37" s="8">
        <f t="shared" si="9"/>
        <v>2138</v>
      </c>
    </row>
    <row r="38" spans="1:24" ht="12">
      <c r="A38">
        <v>10</v>
      </c>
      <c r="B38" s="2" t="s">
        <v>7</v>
      </c>
      <c r="C38" s="23">
        <v>8.2</v>
      </c>
      <c r="D38" s="12"/>
      <c r="E38" s="5">
        <f t="shared" si="0"/>
        <v>789</v>
      </c>
      <c r="F38" s="20"/>
      <c r="G38" s="13"/>
      <c r="H38" s="3">
        <f t="shared" si="1"/>
        <v>0</v>
      </c>
      <c r="I38" s="23"/>
      <c r="J38" s="13"/>
      <c r="K38" s="5">
        <f t="shared" si="2"/>
        <v>0</v>
      </c>
      <c r="L38" s="20"/>
      <c r="M38" s="3">
        <f t="shared" si="3"/>
        <v>0</v>
      </c>
      <c r="N38" s="20">
        <v>1.4</v>
      </c>
      <c r="O38" s="3">
        <f t="shared" si="4"/>
        <v>564</v>
      </c>
      <c r="P38" s="20"/>
      <c r="Q38" s="3">
        <f t="shared" si="5"/>
        <v>0</v>
      </c>
      <c r="R38" s="21"/>
      <c r="S38" s="3">
        <f t="shared" si="6"/>
        <v>0</v>
      </c>
      <c r="T38" s="20">
        <v>11.03</v>
      </c>
      <c r="U38" s="3">
        <f t="shared" si="7"/>
        <v>787</v>
      </c>
      <c r="V38" s="20"/>
      <c r="W38" s="3">
        <f t="shared" si="8"/>
        <v>0</v>
      </c>
      <c r="X38" s="8">
        <f t="shared" si="9"/>
        <v>2140</v>
      </c>
    </row>
    <row r="39" spans="2:24" ht="12">
      <c r="B39" s="2"/>
      <c r="C39" s="23"/>
      <c r="D39" s="12"/>
      <c r="E39" s="5">
        <f t="shared" si="0"/>
        <v>0</v>
      </c>
      <c r="F39" s="20"/>
      <c r="G39" s="13"/>
      <c r="H39" s="3">
        <f t="shared" si="1"/>
        <v>0</v>
      </c>
      <c r="I39" s="23"/>
      <c r="J39" s="13"/>
      <c r="K39" s="5">
        <f t="shared" si="2"/>
        <v>0</v>
      </c>
      <c r="L39" s="20"/>
      <c r="M39" s="3">
        <f t="shared" si="3"/>
        <v>0</v>
      </c>
      <c r="N39" s="20"/>
      <c r="O39" s="3">
        <f t="shared" si="4"/>
        <v>0</v>
      </c>
      <c r="P39" s="20"/>
      <c r="Q39" s="3">
        <f t="shared" si="5"/>
        <v>0</v>
      </c>
      <c r="R39" s="21"/>
      <c r="S39" s="3">
        <f t="shared" si="6"/>
        <v>0</v>
      </c>
      <c r="T39" s="20"/>
      <c r="U39" s="3">
        <f t="shared" si="7"/>
        <v>0</v>
      </c>
      <c r="V39" s="20"/>
      <c r="W39" s="3">
        <f t="shared" si="8"/>
        <v>0</v>
      </c>
      <c r="X39" s="8">
        <f t="shared" si="9"/>
        <v>0</v>
      </c>
    </row>
    <row r="40" spans="2:24" ht="12">
      <c r="B40" s="2" t="s">
        <v>9</v>
      </c>
      <c r="C40" s="23"/>
      <c r="D40" s="12"/>
      <c r="E40" s="5">
        <f t="shared" si="0"/>
        <v>0</v>
      </c>
      <c r="F40" s="20"/>
      <c r="G40" s="13"/>
      <c r="H40" s="3">
        <f t="shared" si="1"/>
        <v>0</v>
      </c>
      <c r="I40" s="23"/>
      <c r="J40" s="13"/>
      <c r="K40" s="5">
        <f t="shared" si="2"/>
        <v>0</v>
      </c>
      <c r="L40" s="20"/>
      <c r="M40" s="3">
        <f t="shared" si="3"/>
        <v>0</v>
      </c>
      <c r="N40" s="20">
        <v>1.3</v>
      </c>
      <c r="O40" s="3">
        <f t="shared" si="4"/>
        <v>457</v>
      </c>
      <c r="P40" s="20"/>
      <c r="Q40" s="3">
        <f t="shared" si="5"/>
        <v>0</v>
      </c>
      <c r="R40" s="21"/>
      <c r="S40" s="3">
        <f t="shared" si="6"/>
        <v>0</v>
      </c>
      <c r="T40" s="20"/>
      <c r="U40" s="3">
        <f t="shared" si="7"/>
        <v>0</v>
      </c>
      <c r="V40" s="20"/>
      <c r="W40" s="3">
        <f t="shared" si="8"/>
        <v>0</v>
      </c>
      <c r="X40" s="8">
        <f t="shared" si="9"/>
        <v>457</v>
      </c>
    </row>
    <row r="41" spans="2:24" ht="12">
      <c r="B41" s="2"/>
      <c r="C41" s="23"/>
      <c r="D41" s="12"/>
      <c r="E41" s="5">
        <f t="shared" si="0"/>
        <v>0</v>
      </c>
      <c r="F41" s="20"/>
      <c r="G41" s="13"/>
      <c r="H41" s="3">
        <f t="shared" si="1"/>
        <v>0</v>
      </c>
      <c r="I41" s="23"/>
      <c r="J41" s="13"/>
      <c r="K41" s="5">
        <f t="shared" si="2"/>
        <v>0</v>
      </c>
      <c r="L41" s="20"/>
      <c r="M41" s="3">
        <f t="shared" si="3"/>
        <v>0</v>
      </c>
      <c r="N41" s="20"/>
      <c r="O41" s="3">
        <f t="shared" si="4"/>
        <v>0</v>
      </c>
      <c r="P41" s="20"/>
      <c r="Q41" s="3">
        <f t="shared" si="5"/>
        <v>0</v>
      </c>
      <c r="R41" s="21"/>
      <c r="S41" s="3">
        <f t="shared" si="6"/>
        <v>0</v>
      </c>
      <c r="T41" s="20"/>
      <c r="U41" s="3">
        <f t="shared" si="7"/>
        <v>0</v>
      </c>
      <c r="V41" s="20"/>
      <c r="W41" s="3">
        <f t="shared" si="8"/>
        <v>0</v>
      </c>
      <c r="X41" s="8">
        <f t="shared" si="9"/>
        <v>0</v>
      </c>
    </row>
    <row r="42" spans="2:24" ht="12">
      <c r="B42" s="2"/>
      <c r="C42" s="23"/>
      <c r="D42" s="12"/>
      <c r="E42" s="5">
        <f t="shared" si="0"/>
        <v>0</v>
      </c>
      <c r="F42" s="20"/>
      <c r="G42" s="13"/>
      <c r="H42" s="3">
        <f t="shared" si="1"/>
        <v>0</v>
      </c>
      <c r="I42" s="23"/>
      <c r="J42" s="13"/>
      <c r="K42" s="5">
        <f t="shared" si="2"/>
        <v>0</v>
      </c>
      <c r="L42" s="20"/>
      <c r="M42" s="3">
        <f t="shared" si="3"/>
        <v>0</v>
      </c>
      <c r="N42" s="20"/>
      <c r="O42" s="3">
        <f t="shared" si="4"/>
        <v>0</v>
      </c>
      <c r="P42" s="20"/>
      <c r="Q42" s="3">
        <f t="shared" si="5"/>
        <v>0</v>
      </c>
      <c r="R42" s="21"/>
      <c r="S42" s="3">
        <f t="shared" si="6"/>
        <v>0</v>
      </c>
      <c r="T42" s="20"/>
      <c r="U42" s="3">
        <f t="shared" si="7"/>
        <v>0</v>
      </c>
      <c r="V42" s="20"/>
      <c r="W42" s="3">
        <f t="shared" si="8"/>
        <v>0</v>
      </c>
      <c r="X42" s="8">
        <f t="shared" si="9"/>
        <v>0</v>
      </c>
    </row>
    <row r="45" ht="12">
      <c r="B45" s="1"/>
    </row>
  </sheetData>
  <printOptions/>
  <pageMargins left="0.75" right="0.75" top="0.84" bottom="0.2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5"/>
  <dimension ref="A1:V45"/>
  <sheetViews>
    <sheetView tabSelected="1" zoomScale="125" zoomScaleNormal="125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26" sqref="B26"/>
    </sheetView>
  </sheetViews>
  <sheetFormatPr defaultColWidth="11.421875" defaultRowHeight="12.75"/>
  <cols>
    <col min="1" max="1" width="2.421875" style="0" customWidth="1"/>
    <col min="2" max="2" width="29.7109375" style="0" customWidth="1"/>
    <col min="3" max="3" width="5.7109375" style="0" customWidth="1"/>
    <col min="4" max="4" width="4.140625" style="0" customWidth="1"/>
    <col min="5" max="5" width="7.140625" style="0" customWidth="1"/>
    <col min="6" max="6" width="5.140625" style="0" customWidth="1"/>
    <col min="7" max="7" width="4.140625" style="0" customWidth="1"/>
    <col min="8" max="8" width="6.28125" style="0" customWidth="1"/>
    <col min="9" max="9" width="5.7109375" style="0" customWidth="1"/>
    <col min="10" max="10" width="4.140625" style="0" customWidth="1"/>
    <col min="11" max="11" width="6.7109375" style="0" customWidth="1"/>
    <col min="12" max="12" width="6.421875" style="0" customWidth="1"/>
    <col min="13" max="13" width="6.140625" style="0" customWidth="1"/>
    <col min="14" max="14" width="8.421875" style="0" customWidth="1"/>
    <col min="15" max="15" width="6.7109375" style="0" customWidth="1"/>
    <col min="16" max="16" width="6.421875" style="0" customWidth="1"/>
    <col min="17" max="17" width="7.00390625" style="0" customWidth="1"/>
    <col min="18" max="18" width="6.421875" style="0" customWidth="1"/>
    <col min="19" max="19" width="6.00390625" style="0" customWidth="1"/>
    <col min="20" max="20" width="6.7109375" style="0" customWidth="1"/>
    <col min="21" max="21" width="6.00390625" style="0" customWidth="1"/>
    <col min="22" max="22" width="8.28125" style="0" customWidth="1"/>
    <col min="23" max="16384" width="8.8515625" style="0" customWidth="1"/>
  </cols>
  <sheetData>
    <row r="1" spans="2:21" s="14" customFormat="1" ht="9.75">
      <c r="B1" s="18" t="s">
        <v>23</v>
      </c>
      <c r="E1" s="15">
        <v>46.3</v>
      </c>
      <c r="H1" s="15">
        <v>0.1798</v>
      </c>
      <c r="K1" s="15">
        <v>19.69</v>
      </c>
      <c r="M1" s="15">
        <v>58.13</v>
      </c>
      <c r="O1" s="16">
        <v>0.1115</v>
      </c>
      <c r="Q1" s="15">
        <v>1.856</v>
      </c>
      <c r="S1" s="15">
        <v>18.06</v>
      </c>
      <c r="U1" s="15">
        <v>14.3</v>
      </c>
    </row>
    <row r="2" spans="2:21" s="14" customFormat="1" ht="9.75">
      <c r="B2" s="19" t="s">
        <v>24</v>
      </c>
      <c r="E2" s="15">
        <v>14.15</v>
      </c>
      <c r="H2" s="15">
        <v>166</v>
      </c>
      <c r="K2" s="15">
        <v>18</v>
      </c>
      <c r="M2" s="15">
        <v>1.13</v>
      </c>
      <c r="O2" s="16">
        <v>201</v>
      </c>
      <c r="Q2" s="15">
        <v>58</v>
      </c>
      <c r="S2" s="15">
        <v>2.4</v>
      </c>
      <c r="U2" s="15">
        <v>5.9</v>
      </c>
    </row>
    <row r="3" spans="2:21" s="14" customFormat="1" ht="9.75">
      <c r="B3" s="19" t="s">
        <v>25</v>
      </c>
      <c r="E3" s="15">
        <v>1.73</v>
      </c>
      <c r="H3" s="15">
        <v>1.47</v>
      </c>
      <c r="K3" s="15">
        <v>1.85</v>
      </c>
      <c r="M3" s="15">
        <v>1.25</v>
      </c>
      <c r="O3" s="17">
        <v>1.98</v>
      </c>
      <c r="Q3" s="15">
        <v>1.36</v>
      </c>
      <c r="S3" s="15">
        <v>1.18</v>
      </c>
      <c r="U3" s="15">
        <v>1.06</v>
      </c>
    </row>
    <row r="4" spans="1:22" ht="12">
      <c r="A4" s="9"/>
      <c r="B4" s="4" t="s">
        <v>22</v>
      </c>
      <c r="C4" s="10" t="s">
        <v>11</v>
      </c>
      <c r="D4" s="10"/>
      <c r="E4" s="11"/>
      <c r="F4" s="10" t="s">
        <v>16</v>
      </c>
      <c r="G4" s="10"/>
      <c r="H4" s="10"/>
      <c r="I4" s="10" t="s">
        <v>12</v>
      </c>
      <c r="J4" s="10"/>
      <c r="K4" s="10"/>
      <c r="L4" s="10" t="s">
        <v>15</v>
      </c>
      <c r="M4" s="10"/>
      <c r="N4" s="10" t="s">
        <v>13</v>
      </c>
      <c r="O4" s="10"/>
      <c r="P4" s="10" t="s">
        <v>19</v>
      </c>
      <c r="Q4" s="10"/>
      <c r="R4" s="10" t="s">
        <v>21</v>
      </c>
      <c r="S4" s="10"/>
      <c r="T4" s="10" t="s">
        <v>20</v>
      </c>
      <c r="U4" s="10"/>
      <c r="V4" s="4" t="s">
        <v>10</v>
      </c>
    </row>
    <row r="5" spans="2:22" ht="12">
      <c r="B5" s="24" t="s">
        <v>26</v>
      </c>
      <c r="C5" s="23"/>
      <c r="D5" s="13"/>
      <c r="E5" s="5"/>
      <c r="F5" s="20"/>
      <c r="G5" s="13"/>
      <c r="H5" s="3"/>
      <c r="I5" s="23"/>
      <c r="J5" s="13"/>
      <c r="K5" s="5"/>
      <c r="L5" s="20"/>
      <c r="M5" s="3"/>
      <c r="N5" s="22"/>
      <c r="O5" s="3"/>
      <c r="P5" s="20"/>
      <c r="Q5" s="3"/>
      <c r="R5" s="20"/>
      <c r="S5" s="3"/>
      <c r="T5" s="20"/>
      <c r="U5" s="3"/>
      <c r="V5" s="8"/>
    </row>
    <row r="6" spans="1:22" ht="12">
      <c r="A6">
        <v>1</v>
      </c>
      <c r="B6" s="2" t="s">
        <v>27</v>
      </c>
      <c r="C6" s="23">
        <v>8.9</v>
      </c>
      <c r="D6" s="13"/>
      <c r="E6" s="5">
        <f aca="true" t="shared" si="0" ref="E6:E42">IF(N(C6)&gt;0,INT($E$1*POWER(($E$2-C6-0.24),$E$3)),0)</f>
        <v>752</v>
      </c>
      <c r="F6" s="20">
        <v>4.18</v>
      </c>
      <c r="G6" s="13"/>
      <c r="H6" s="3">
        <f aca="true" t="shared" si="1" ref="H6:H42">IF(N(F6)&gt;0,INT($H$1*POWER((100*F6-$H$2),$H$3)),0)</f>
        <v>609</v>
      </c>
      <c r="I6" s="23"/>
      <c r="J6" s="13"/>
      <c r="K6" s="5">
        <f aca="true" t="shared" si="2" ref="K6:K42">IF(N(I6)&gt;0,INT($K$1*POWER(($K$2-I6-0.24),$K$3)),0)</f>
        <v>0</v>
      </c>
      <c r="L6" s="20">
        <v>6.62</v>
      </c>
      <c r="M6" s="3">
        <f aca="true" t="shared" si="3" ref="M6:M42">IF(N(L6)&gt;0,INT($M$1*POWER((L6-$M$2),$M$3)),0)</f>
        <v>488</v>
      </c>
      <c r="N6" s="22"/>
      <c r="O6" s="3">
        <f aca="true" t="shared" si="4" ref="O6:O42">PointsLongDist(N6,$O$1,$O$2,$O$3)</f>
        <v>0</v>
      </c>
      <c r="P6" s="20"/>
      <c r="Q6" s="3">
        <f aca="true" t="shared" si="5" ref="Q6:Q42">IF(N(P6)&gt;0,INT($Q$1*POWER((100*P6-$Q$2),$Q$3)),0)</f>
        <v>0</v>
      </c>
      <c r="R6" s="20"/>
      <c r="S6" s="3">
        <f aca="true" t="shared" si="6" ref="S6:S42">IF(N(R6)&gt;0,INT($S$1*POWER((R6-$S$2),$S$3)),0)</f>
        <v>0</v>
      </c>
      <c r="T6" s="20"/>
      <c r="U6" s="3">
        <f aca="true" t="shared" si="7" ref="U6:U42">IF(N(T6)&gt;0,INT($U$1*POWER((T6-$U$2),$U$3)),0)</f>
        <v>0</v>
      </c>
      <c r="V6" s="8">
        <f aca="true" t="shared" si="8" ref="V6:V42">E6+H6+K6+M6+O6+Q6+S6+U6</f>
        <v>1849</v>
      </c>
    </row>
    <row r="7" spans="1:22" ht="12">
      <c r="A7">
        <v>2</v>
      </c>
      <c r="B7" s="2" t="s">
        <v>28</v>
      </c>
      <c r="C7" s="23">
        <v>10.2</v>
      </c>
      <c r="D7" s="13"/>
      <c r="E7" s="5">
        <f t="shared" si="0"/>
        <v>447</v>
      </c>
      <c r="F7" s="20">
        <v>3.29</v>
      </c>
      <c r="G7" s="13"/>
      <c r="H7" s="3">
        <f t="shared" si="1"/>
        <v>321</v>
      </c>
      <c r="I7" s="23"/>
      <c r="J7" s="13"/>
      <c r="K7" s="5">
        <f t="shared" si="2"/>
        <v>0</v>
      </c>
      <c r="L7" s="20">
        <v>7.11</v>
      </c>
      <c r="M7" s="3">
        <f t="shared" si="3"/>
        <v>543</v>
      </c>
      <c r="N7" s="22"/>
      <c r="O7" s="3">
        <f t="shared" si="4"/>
        <v>0</v>
      </c>
      <c r="P7" s="20"/>
      <c r="Q7" s="3">
        <f t="shared" si="5"/>
        <v>0</v>
      </c>
      <c r="R7" s="20"/>
      <c r="S7" s="3">
        <f t="shared" si="6"/>
        <v>0</v>
      </c>
      <c r="T7" s="20"/>
      <c r="U7" s="3">
        <f t="shared" si="7"/>
        <v>0</v>
      </c>
      <c r="V7" s="8">
        <f t="shared" si="8"/>
        <v>1311</v>
      </c>
    </row>
    <row r="8" spans="1:22" ht="12">
      <c r="A8">
        <v>3</v>
      </c>
      <c r="B8" s="2" t="s">
        <v>29</v>
      </c>
      <c r="C8" s="23">
        <v>9.2</v>
      </c>
      <c r="D8" s="13"/>
      <c r="E8" s="5">
        <f t="shared" si="0"/>
        <v>675</v>
      </c>
      <c r="F8" s="20">
        <v>4.04</v>
      </c>
      <c r="G8" s="13"/>
      <c r="H8" s="3">
        <f t="shared" si="1"/>
        <v>560</v>
      </c>
      <c r="I8" s="23"/>
      <c r="J8" s="13"/>
      <c r="K8" s="5">
        <f t="shared" si="2"/>
        <v>0</v>
      </c>
      <c r="L8" s="20">
        <v>7.24</v>
      </c>
      <c r="M8" s="3">
        <f t="shared" si="3"/>
        <v>558</v>
      </c>
      <c r="N8" s="22"/>
      <c r="O8" s="3">
        <f t="shared" si="4"/>
        <v>0</v>
      </c>
      <c r="P8" s="20"/>
      <c r="Q8" s="3">
        <f t="shared" si="5"/>
        <v>0</v>
      </c>
      <c r="R8" s="20"/>
      <c r="S8" s="3">
        <f t="shared" si="6"/>
        <v>0</v>
      </c>
      <c r="T8" s="20"/>
      <c r="U8" s="3">
        <f t="shared" si="7"/>
        <v>0</v>
      </c>
      <c r="V8" s="8">
        <f t="shared" si="8"/>
        <v>1793</v>
      </c>
    </row>
    <row r="9" spans="1:22" ht="12">
      <c r="A9">
        <v>4</v>
      </c>
      <c r="B9" s="2" t="s">
        <v>30</v>
      </c>
      <c r="C9" s="23">
        <v>9.2</v>
      </c>
      <c r="D9" s="13"/>
      <c r="E9" s="5">
        <f t="shared" si="0"/>
        <v>675</v>
      </c>
      <c r="F9" s="20">
        <v>4.26</v>
      </c>
      <c r="G9" s="13"/>
      <c r="H9" s="3">
        <f t="shared" si="1"/>
        <v>637</v>
      </c>
      <c r="I9" s="23"/>
      <c r="J9" s="13"/>
      <c r="K9" s="5">
        <f t="shared" si="2"/>
        <v>0</v>
      </c>
      <c r="L9" s="20">
        <v>6.8</v>
      </c>
      <c r="M9" s="3">
        <f t="shared" si="3"/>
        <v>508</v>
      </c>
      <c r="N9" s="22"/>
      <c r="O9" s="3">
        <f t="shared" si="4"/>
        <v>0</v>
      </c>
      <c r="P9" s="20"/>
      <c r="Q9" s="3">
        <f t="shared" si="5"/>
        <v>0</v>
      </c>
      <c r="R9" s="20"/>
      <c r="S9" s="3">
        <f t="shared" si="6"/>
        <v>0</v>
      </c>
      <c r="T9" s="20"/>
      <c r="U9" s="3">
        <f t="shared" si="7"/>
        <v>0</v>
      </c>
      <c r="V9" s="8">
        <f t="shared" si="8"/>
        <v>1820</v>
      </c>
    </row>
    <row r="10" spans="1:22" ht="12">
      <c r="A10">
        <v>5</v>
      </c>
      <c r="B10" s="2" t="s">
        <v>31</v>
      </c>
      <c r="C10" s="23">
        <v>10.1</v>
      </c>
      <c r="D10" s="13"/>
      <c r="E10" s="5">
        <f t="shared" si="0"/>
        <v>468</v>
      </c>
      <c r="F10" s="20">
        <v>3.11</v>
      </c>
      <c r="G10" s="13"/>
      <c r="H10" s="3">
        <f t="shared" si="1"/>
        <v>270</v>
      </c>
      <c r="I10" s="23"/>
      <c r="J10" s="13"/>
      <c r="K10" s="5">
        <f t="shared" si="2"/>
        <v>0</v>
      </c>
      <c r="L10" s="20">
        <v>5.36</v>
      </c>
      <c r="M10" s="3">
        <f t="shared" si="3"/>
        <v>352</v>
      </c>
      <c r="N10" s="22"/>
      <c r="O10" s="3">
        <f t="shared" si="4"/>
        <v>0</v>
      </c>
      <c r="P10" s="20"/>
      <c r="Q10" s="3">
        <f t="shared" si="5"/>
        <v>0</v>
      </c>
      <c r="R10" s="20"/>
      <c r="S10" s="3">
        <f t="shared" si="6"/>
        <v>0</v>
      </c>
      <c r="T10" s="20"/>
      <c r="U10" s="3">
        <f t="shared" si="7"/>
        <v>0</v>
      </c>
      <c r="V10" s="8">
        <f t="shared" si="8"/>
        <v>1090</v>
      </c>
    </row>
    <row r="11" spans="1:22" ht="12">
      <c r="A11">
        <v>6</v>
      </c>
      <c r="B11" s="2" t="s">
        <v>32</v>
      </c>
      <c r="C11" s="23">
        <v>9.6</v>
      </c>
      <c r="D11" s="13"/>
      <c r="E11" s="5">
        <f t="shared" si="0"/>
        <v>579</v>
      </c>
      <c r="F11" s="20">
        <v>3.73</v>
      </c>
      <c r="G11" s="13"/>
      <c r="H11" s="3">
        <f t="shared" si="1"/>
        <v>456</v>
      </c>
      <c r="I11" s="23"/>
      <c r="J11" s="13"/>
      <c r="K11" s="5">
        <f t="shared" si="2"/>
        <v>0</v>
      </c>
      <c r="L11" s="20">
        <v>5.7</v>
      </c>
      <c r="M11" s="3">
        <f t="shared" si="3"/>
        <v>388</v>
      </c>
      <c r="N11" s="22"/>
      <c r="O11" s="3">
        <f t="shared" si="4"/>
        <v>0</v>
      </c>
      <c r="P11" s="20"/>
      <c r="Q11" s="3">
        <f t="shared" si="5"/>
        <v>0</v>
      </c>
      <c r="R11" s="20"/>
      <c r="S11" s="3">
        <f t="shared" si="6"/>
        <v>0</v>
      </c>
      <c r="T11" s="20"/>
      <c r="U11" s="3">
        <f t="shared" si="7"/>
        <v>0</v>
      </c>
      <c r="V11" s="8">
        <f t="shared" si="8"/>
        <v>1423</v>
      </c>
    </row>
    <row r="12" spans="1:22" ht="12">
      <c r="A12">
        <v>7</v>
      </c>
      <c r="B12" s="2" t="s">
        <v>33</v>
      </c>
      <c r="C12" s="23">
        <v>9.5</v>
      </c>
      <c r="D12" s="13"/>
      <c r="E12" s="5">
        <f t="shared" si="0"/>
        <v>603</v>
      </c>
      <c r="F12" s="20"/>
      <c r="G12" s="13"/>
      <c r="H12" s="3">
        <f t="shared" si="1"/>
        <v>0</v>
      </c>
      <c r="I12" s="23"/>
      <c r="J12" s="13"/>
      <c r="K12" s="5">
        <f t="shared" si="2"/>
        <v>0</v>
      </c>
      <c r="L12" s="20">
        <v>6.4</v>
      </c>
      <c r="M12" s="3">
        <f t="shared" si="3"/>
        <v>464</v>
      </c>
      <c r="N12" s="22"/>
      <c r="O12" s="3">
        <f t="shared" si="4"/>
        <v>0</v>
      </c>
      <c r="P12" s="20">
        <v>1.4</v>
      </c>
      <c r="Q12" s="3">
        <f t="shared" si="5"/>
        <v>743</v>
      </c>
      <c r="R12" s="20"/>
      <c r="S12" s="3">
        <f t="shared" si="6"/>
        <v>0</v>
      </c>
      <c r="T12" s="20"/>
      <c r="U12" s="3">
        <f t="shared" si="7"/>
        <v>0</v>
      </c>
      <c r="V12" s="8">
        <f t="shared" si="8"/>
        <v>1810</v>
      </c>
    </row>
    <row r="13" spans="1:22" ht="12">
      <c r="A13">
        <v>8</v>
      </c>
      <c r="B13" s="2" t="s">
        <v>42</v>
      </c>
      <c r="C13" s="23">
        <v>9.1</v>
      </c>
      <c r="D13" s="13"/>
      <c r="E13" s="5">
        <f t="shared" si="0"/>
        <v>700</v>
      </c>
      <c r="F13" s="20"/>
      <c r="G13" s="13"/>
      <c r="H13" s="3">
        <f t="shared" si="1"/>
        <v>0</v>
      </c>
      <c r="I13" s="23"/>
      <c r="J13" s="13"/>
      <c r="K13" s="5">
        <f t="shared" si="2"/>
        <v>0</v>
      </c>
      <c r="L13" s="20">
        <v>6.98</v>
      </c>
      <c r="M13" s="3">
        <f t="shared" si="3"/>
        <v>528</v>
      </c>
      <c r="N13" s="22"/>
      <c r="O13" s="3">
        <f t="shared" si="4"/>
        <v>0</v>
      </c>
      <c r="P13" s="20">
        <v>1.4</v>
      </c>
      <c r="Q13" s="3">
        <f t="shared" si="5"/>
        <v>743</v>
      </c>
      <c r="R13" s="20"/>
      <c r="S13" s="3">
        <f t="shared" si="6"/>
        <v>0</v>
      </c>
      <c r="T13" s="20"/>
      <c r="U13" s="3">
        <f t="shared" si="7"/>
        <v>0</v>
      </c>
      <c r="V13" s="8">
        <f t="shared" si="8"/>
        <v>1971</v>
      </c>
    </row>
    <row r="14" spans="1:22" ht="12">
      <c r="A14">
        <v>9</v>
      </c>
      <c r="B14" s="2" t="s">
        <v>35</v>
      </c>
      <c r="C14" s="23">
        <v>9.7</v>
      </c>
      <c r="D14" s="13"/>
      <c r="E14" s="5">
        <f t="shared" si="0"/>
        <v>556</v>
      </c>
      <c r="F14" s="20"/>
      <c r="G14" s="13"/>
      <c r="H14" s="3">
        <f t="shared" si="1"/>
        <v>0</v>
      </c>
      <c r="I14" s="23"/>
      <c r="J14" s="13"/>
      <c r="K14" s="5">
        <f t="shared" si="2"/>
        <v>0</v>
      </c>
      <c r="L14" s="20">
        <v>7.12</v>
      </c>
      <c r="M14" s="3">
        <f t="shared" si="3"/>
        <v>544</v>
      </c>
      <c r="N14" s="22"/>
      <c r="O14" s="3">
        <f t="shared" si="4"/>
        <v>0</v>
      </c>
      <c r="P14" s="20">
        <v>1.3</v>
      </c>
      <c r="Q14" s="3">
        <f t="shared" si="5"/>
        <v>623</v>
      </c>
      <c r="R14" s="20"/>
      <c r="S14" s="3">
        <f t="shared" si="6"/>
        <v>0</v>
      </c>
      <c r="T14" s="20"/>
      <c r="U14" s="3">
        <f t="shared" si="7"/>
        <v>0</v>
      </c>
      <c r="V14" s="8">
        <f t="shared" si="8"/>
        <v>1723</v>
      </c>
    </row>
    <row r="15" spans="1:22" ht="12">
      <c r="A15">
        <v>10</v>
      </c>
      <c r="B15" s="2" t="s">
        <v>34</v>
      </c>
      <c r="C15" s="23">
        <v>9.8</v>
      </c>
      <c r="D15" s="13"/>
      <c r="E15" s="5">
        <f t="shared" si="0"/>
        <v>533</v>
      </c>
      <c r="F15" s="20"/>
      <c r="G15" s="13"/>
      <c r="H15" s="3">
        <f t="shared" si="1"/>
        <v>0</v>
      </c>
      <c r="I15" s="23"/>
      <c r="J15" s="13"/>
      <c r="K15" s="5">
        <f t="shared" si="2"/>
        <v>0</v>
      </c>
      <c r="L15" s="20">
        <v>5.21</v>
      </c>
      <c r="M15" s="3">
        <f t="shared" si="3"/>
        <v>337</v>
      </c>
      <c r="N15" s="22"/>
      <c r="O15" s="3">
        <f t="shared" si="4"/>
        <v>0</v>
      </c>
      <c r="P15" s="20">
        <v>1.25</v>
      </c>
      <c r="Q15" s="3">
        <f t="shared" si="5"/>
        <v>564</v>
      </c>
      <c r="R15" s="20"/>
      <c r="S15" s="3">
        <f t="shared" si="6"/>
        <v>0</v>
      </c>
      <c r="T15" s="20"/>
      <c r="U15" s="3">
        <f t="shared" si="7"/>
        <v>0</v>
      </c>
      <c r="V15" s="8">
        <f t="shared" si="8"/>
        <v>1434</v>
      </c>
    </row>
    <row r="16" spans="1:22" ht="12">
      <c r="A16">
        <v>11</v>
      </c>
      <c r="B16" s="2" t="s">
        <v>36</v>
      </c>
      <c r="C16" s="23">
        <v>10.1</v>
      </c>
      <c r="D16" s="13"/>
      <c r="E16" s="5">
        <f t="shared" si="0"/>
        <v>468</v>
      </c>
      <c r="F16" s="20"/>
      <c r="G16" s="13"/>
      <c r="H16" s="3">
        <f t="shared" si="1"/>
        <v>0</v>
      </c>
      <c r="I16" s="23"/>
      <c r="J16" s="13"/>
      <c r="K16" s="5">
        <f t="shared" si="2"/>
        <v>0</v>
      </c>
      <c r="L16" s="20">
        <v>6.46</v>
      </c>
      <c r="M16" s="3">
        <f t="shared" si="3"/>
        <v>470</v>
      </c>
      <c r="N16" s="22"/>
      <c r="O16" s="3">
        <f t="shared" si="4"/>
        <v>0</v>
      </c>
      <c r="P16" s="20">
        <v>1.3</v>
      </c>
      <c r="Q16" s="3">
        <f t="shared" si="5"/>
        <v>623</v>
      </c>
      <c r="R16" s="20"/>
      <c r="S16" s="3">
        <f t="shared" si="6"/>
        <v>0</v>
      </c>
      <c r="T16" s="20"/>
      <c r="U16" s="3">
        <f t="shared" si="7"/>
        <v>0</v>
      </c>
      <c r="V16" s="8">
        <f t="shared" si="8"/>
        <v>1561</v>
      </c>
    </row>
    <row r="17" spans="2:22" ht="12">
      <c r="B17" s="24" t="s">
        <v>37</v>
      </c>
      <c r="C17" s="23"/>
      <c r="D17" s="13"/>
      <c r="E17" s="5"/>
      <c r="F17" s="20"/>
      <c r="G17" s="13"/>
      <c r="H17" s="3"/>
      <c r="I17" s="23"/>
      <c r="J17" s="13"/>
      <c r="K17" s="5"/>
      <c r="L17" s="20"/>
      <c r="M17" s="3"/>
      <c r="N17" s="22"/>
      <c r="O17" s="3"/>
      <c r="P17" s="20"/>
      <c r="Q17" s="3"/>
      <c r="R17" s="20"/>
      <c r="S17" s="3"/>
      <c r="T17" s="20"/>
      <c r="U17" s="3"/>
      <c r="V17" s="8"/>
    </row>
    <row r="18" spans="1:22" ht="12">
      <c r="A18">
        <v>1</v>
      </c>
      <c r="B18" s="2" t="s">
        <v>38</v>
      </c>
      <c r="C18" s="23">
        <v>9.5</v>
      </c>
      <c r="D18" s="13"/>
      <c r="E18" s="5">
        <f t="shared" si="0"/>
        <v>603</v>
      </c>
      <c r="F18" s="20">
        <v>3.73</v>
      </c>
      <c r="G18" s="13"/>
      <c r="H18" s="3">
        <f t="shared" si="1"/>
        <v>456</v>
      </c>
      <c r="I18" s="23"/>
      <c r="J18" s="13"/>
      <c r="K18" s="5">
        <f t="shared" si="2"/>
        <v>0</v>
      </c>
      <c r="L18" s="20">
        <v>8.93</v>
      </c>
      <c r="M18" s="3">
        <f t="shared" si="3"/>
        <v>757</v>
      </c>
      <c r="N18" s="22"/>
      <c r="O18" s="3">
        <f t="shared" si="4"/>
        <v>0</v>
      </c>
      <c r="P18" s="20"/>
      <c r="Q18" s="3">
        <f t="shared" si="5"/>
        <v>0</v>
      </c>
      <c r="R18" s="20"/>
      <c r="S18" s="3">
        <f t="shared" si="6"/>
        <v>0</v>
      </c>
      <c r="T18" s="20"/>
      <c r="U18" s="3">
        <f t="shared" si="7"/>
        <v>0</v>
      </c>
      <c r="V18" s="8">
        <f t="shared" si="8"/>
        <v>1816</v>
      </c>
    </row>
    <row r="19" spans="1:22" ht="12">
      <c r="A19">
        <v>2</v>
      </c>
      <c r="B19" s="2" t="s">
        <v>39</v>
      </c>
      <c r="C19" s="23">
        <v>8.9</v>
      </c>
      <c r="D19" s="13"/>
      <c r="E19" s="5">
        <f t="shared" si="0"/>
        <v>752</v>
      </c>
      <c r="F19" s="20">
        <v>4.27</v>
      </c>
      <c r="G19" s="13"/>
      <c r="H19" s="3">
        <f t="shared" si="1"/>
        <v>641</v>
      </c>
      <c r="I19" s="23"/>
      <c r="J19" s="13"/>
      <c r="K19" s="5">
        <f t="shared" si="2"/>
        <v>0</v>
      </c>
      <c r="L19" s="20">
        <v>10.36</v>
      </c>
      <c r="M19" s="3">
        <f t="shared" si="3"/>
        <v>935</v>
      </c>
      <c r="N19" s="22"/>
      <c r="O19" s="3">
        <f t="shared" si="4"/>
        <v>0</v>
      </c>
      <c r="P19" s="20"/>
      <c r="Q19" s="3">
        <f t="shared" si="5"/>
        <v>0</v>
      </c>
      <c r="R19" s="20"/>
      <c r="S19" s="3">
        <f t="shared" si="6"/>
        <v>0</v>
      </c>
      <c r="T19" s="20"/>
      <c r="U19" s="3">
        <f t="shared" si="7"/>
        <v>0</v>
      </c>
      <c r="V19" s="8">
        <f t="shared" si="8"/>
        <v>2328</v>
      </c>
    </row>
    <row r="20" spans="1:22" ht="12">
      <c r="A20">
        <v>3</v>
      </c>
      <c r="B20" s="2" t="s">
        <v>43</v>
      </c>
      <c r="C20" s="23">
        <v>9.9</v>
      </c>
      <c r="D20" s="13"/>
      <c r="E20" s="5">
        <f t="shared" si="0"/>
        <v>511</v>
      </c>
      <c r="F20" s="20"/>
      <c r="G20" s="13"/>
      <c r="H20" s="3">
        <f t="shared" si="1"/>
        <v>0</v>
      </c>
      <c r="I20" s="23"/>
      <c r="J20" s="13"/>
      <c r="K20" s="5">
        <f t="shared" si="2"/>
        <v>0</v>
      </c>
      <c r="L20" s="20">
        <v>6.66</v>
      </c>
      <c r="M20" s="3">
        <f t="shared" si="3"/>
        <v>492</v>
      </c>
      <c r="N20" s="22"/>
      <c r="O20" s="3">
        <f t="shared" si="4"/>
        <v>0</v>
      </c>
      <c r="P20" s="20">
        <v>1.1</v>
      </c>
      <c r="Q20" s="3">
        <f t="shared" si="5"/>
        <v>400</v>
      </c>
      <c r="R20" s="20"/>
      <c r="S20" s="3">
        <f t="shared" si="6"/>
        <v>0</v>
      </c>
      <c r="T20" s="20"/>
      <c r="U20" s="3">
        <f t="shared" si="7"/>
        <v>0</v>
      </c>
      <c r="V20" s="8">
        <f t="shared" si="8"/>
        <v>1403</v>
      </c>
    </row>
    <row r="21" spans="1:22" ht="12">
      <c r="A21">
        <v>4</v>
      </c>
      <c r="B21" s="2" t="s">
        <v>41</v>
      </c>
      <c r="C21" s="23">
        <v>8.6</v>
      </c>
      <c r="D21" s="13"/>
      <c r="E21" s="5">
        <f t="shared" si="0"/>
        <v>831</v>
      </c>
      <c r="F21" s="20"/>
      <c r="G21" s="13"/>
      <c r="H21" s="3">
        <f t="shared" si="1"/>
        <v>0</v>
      </c>
      <c r="I21" s="23"/>
      <c r="J21" s="13"/>
      <c r="K21" s="5">
        <f t="shared" si="2"/>
        <v>0</v>
      </c>
      <c r="L21" s="20">
        <v>9.06</v>
      </c>
      <c r="M21" s="3">
        <f t="shared" si="3"/>
        <v>773</v>
      </c>
      <c r="N21" s="22"/>
      <c r="O21" s="3">
        <f t="shared" si="4"/>
        <v>0</v>
      </c>
      <c r="P21" s="20">
        <v>1.3</v>
      </c>
      <c r="Q21" s="3">
        <f t="shared" si="5"/>
        <v>623</v>
      </c>
      <c r="R21" s="20"/>
      <c r="S21" s="3">
        <f t="shared" si="6"/>
        <v>0</v>
      </c>
      <c r="T21" s="20"/>
      <c r="U21" s="3">
        <f t="shared" si="7"/>
        <v>0</v>
      </c>
      <c r="V21" s="8">
        <f t="shared" si="8"/>
        <v>2227</v>
      </c>
    </row>
    <row r="22" spans="1:22" ht="12">
      <c r="A22">
        <v>5</v>
      </c>
      <c r="B22" s="2" t="s">
        <v>40</v>
      </c>
      <c r="C22" s="23">
        <v>9.8</v>
      </c>
      <c r="D22" s="13"/>
      <c r="E22" s="5">
        <f t="shared" si="0"/>
        <v>533</v>
      </c>
      <c r="F22" s="20"/>
      <c r="G22" s="13"/>
      <c r="H22" s="3">
        <f t="shared" si="1"/>
        <v>0</v>
      </c>
      <c r="I22" s="23"/>
      <c r="J22" s="13"/>
      <c r="K22" s="5">
        <f t="shared" si="2"/>
        <v>0</v>
      </c>
      <c r="L22" s="20">
        <v>9.8</v>
      </c>
      <c r="M22" s="3">
        <f t="shared" si="3"/>
        <v>864</v>
      </c>
      <c r="N22" s="22"/>
      <c r="O22" s="3">
        <f t="shared" si="4"/>
        <v>0</v>
      </c>
      <c r="P22" s="20">
        <v>1.2</v>
      </c>
      <c r="Q22" s="3">
        <f t="shared" si="5"/>
        <v>508</v>
      </c>
      <c r="R22" s="20"/>
      <c r="S22" s="3">
        <f t="shared" si="6"/>
        <v>0</v>
      </c>
      <c r="T22" s="20"/>
      <c r="U22" s="3">
        <f t="shared" si="7"/>
        <v>0</v>
      </c>
      <c r="V22" s="8">
        <f t="shared" si="8"/>
        <v>1905</v>
      </c>
    </row>
    <row r="23" spans="2:22" ht="12">
      <c r="B23" s="2"/>
      <c r="C23" s="23"/>
      <c r="D23" s="13"/>
      <c r="E23" s="5">
        <f t="shared" si="0"/>
        <v>0</v>
      </c>
      <c r="F23" s="20"/>
      <c r="G23" s="13"/>
      <c r="H23" s="3">
        <f t="shared" si="1"/>
        <v>0</v>
      </c>
      <c r="I23" s="23"/>
      <c r="J23" s="13"/>
      <c r="K23" s="5">
        <f t="shared" si="2"/>
        <v>0</v>
      </c>
      <c r="L23" s="20"/>
      <c r="M23" s="3">
        <f t="shared" si="3"/>
        <v>0</v>
      </c>
      <c r="N23" s="22"/>
      <c r="O23" s="3">
        <f t="shared" si="4"/>
        <v>0</v>
      </c>
      <c r="P23" s="20"/>
      <c r="Q23" s="3">
        <f t="shared" si="5"/>
        <v>0</v>
      </c>
      <c r="R23" s="20"/>
      <c r="S23" s="3">
        <f t="shared" si="6"/>
        <v>0</v>
      </c>
      <c r="T23" s="20"/>
      <c r="U23" s="3">
        <f t="shared" si="7"/>
        <v>0</v>
      </c>
      <c r="V23" s="8">
        <f t="shared" si="8"/>
        <v>0</v>
      </c>
    </row>
    <row r="24" spans="2:22" ht="12">
      <c r="B24" s="2"/>
      <c r="C24" s="23"/>
      <c r="D24" s="13"/>
      <c r="E24" s="5">
        <f t="shared" si="0"/>
        <v>0</v>
      </c>
      <c r="F24" s="20"/>
      <c r="G24" s="13"/>
      <c r="H24" s="3">
        <f t="shared" si="1"/>
        <v>0</v>
      </c>
      <c r="I24" s="23"/>
      <c r="J24" s="13"/>
      <c r="K24" s="5">
        <f t="shared" si="2"/>
        <v>0</v>
      </c>
      <c r="L24" s="20"/>
      <c r="M24" s="3">
        <f t="shared" si="3"/>
        <v>0</v>
      </c>
      <c r="N24" s="22"/>
      <c r="O24" s="3">
        <f t="shared" si="4"/>
        <v>0</v>
      </c>
      <c r="P24" s="20"/>
      <c r="Q24" s="3">
        <f t="shared" si="5"/>
        <v>0</v>
      </c>
      <c r="R24" s="20"/>
      <c r="S24" s="3">
        <f t="shared" si="6"/>
        <v>0</v>
      </c>
      <c r="T24" s="20"/>
      <c r="U24" s="3">
        <f t="shared" si="7"/>
        <v>0</v>
      </c>
      <c r="V24" s="8">
        <f t="shared" si="8"/>
        <v>0</v>
      </c>
    </row>
    <row r="25" spans="2:22" ht="12">
      <c r="B25" s="2"/>
      <c r="C25" s="23"/>
      <c r="D25" s="13"/>
      <c r="E25" s="5">
        <f t="shared" si="0"/>
        <v>0</v>
      </c>
      <c r="F25" s="20"/>
      <c r="G25" s="13"/>
      <c r="H25" s="3">
        <f t="shared" si="1"/>
        <v>0</v>
      </c>
      <c r="I25" s="23"/>
      <c r="J25" s="13"/>
      <c r="K25" s="5">
        <f t="shared" si="2"/>
        <v>0</v>
      </c>
      <c r="L25" s="20"/>
      <c r="M25" s="3">
        <f t="shared" si="3"/>
        <v>0</v>
      </c>
      <c r="N25" s="22"/>
      <c r="O25" s="3">
        <f t="shared" si="4"/>
        <v>0</v>
      </c>
      <c r="P25" s="20"/>
      <c r="Q25" s="3">
        <f t="shared" si="5"/>
        <v>0</v>
      </c>
      <c r="R25" s="20"/>
      <c r="S25" s="3">
        <f t="shared" si="6"/>
        <v>0</v>
      </c>
      <c r="T25" s="20"/>
      <c r="U25" s="3">
        <f t="shared" si="7"/>
        <v>0</v>
      </c>
      <c r="V25" s="8">
        <f t="shared" si="8"/>
        <v>0</v>
      </c>
    </row>
    <row r="26" spans="2:22" ht="12">
      <c r="B26" s="2"/>
      <c r="C26" s="23"/>
      <c r="D26" s="13"/>
      <c r="E26" s="5">
        <f t="shared" si="0"/>
        <v>0</v>
      </c>
      <c r="F26" s="20"/>
      <c r="G26" s="13"/>
      <c r="H26" s="3">
        <f t="shared" si="1"/>
        <v>0</v>
      </c>
      <c r="I26" s="23"/>
      <c r="J26" s="13"/>
      <c r="K26" s="5">
        <f t="shared" si="2"/>
        <v>0</v>
      </c>
      <c r="L26" s="20"/>
      <c r="M26" s="3">
        <f t="shared" si="3"/>
        <v>0</v>
      </c>
      <c r="N26" s="22"/>
      <c r="O26" s="3">
        <f t="shared" si="4"/>
        <v>0</v>
      </c>
      <c r="P26" s="20"/>
      <c r="Q26" s="3">
        <f t="shared" si="5"/>
        <v>0</v>
      </c>
      <c r="R26" s="20"/>
      <c r="S26" s="3">
        <f t="shared" si="6"/>
        <v>0</v>
      </c>
      <c r="T26" s="20"/>
      <c r="U26" s="3">
        <f t="shared" si="7"/>
        <v>0</v>
      </c>
      <c r="V26" s="8">
        <f t="shared" si="8"/>
        <v>0</v>
      </c>
    </row>
    <row r="27" spans="2:22" ht="12">
      <c r="B27" s="2"/>
      <c r="C27" s="23"/>
      <c r="D27" s="13"/>
      <c r="E27" s="5">
        <f t="shared" si="0"/>
        <v>0</v>
      </c>
      <c r="F27" s="20"/>
      <c r="G27" s="13"/>
      <c r="H27" s="3">
        <f t="shared" si="1"/>
        <v>0</v>
      </c>
      <c r="I27" s="23"/>
      <c r="J27" s="13"/>
      <c r="K27" s="5">
        <f t="shared" si="2"/>
        <v>0</v>
      </c>
      <c r="L27" s="20"/>
      <c r="M27" s="3">
        <f t="shared" si="3"/>
        <v>0</v>
      </c>
      <c r="N27" s="22"/>
      <c r="O27" s="3">
        <f t="shared" si="4"/>
        <v>0</v>
      </c>
      <c r="P27" s="20"/>
      <c r="Q27" s="3">
        <f t="shared" si="5"/>
        <v>0</v>
      </c>
      <c r="R27" s="20"/>
      <c r="S27" s="3">
        <f t="shared" si="6"/>
        <v>0</v>
      </c>
      <c r="T27" s="20"/>
      <c r="U27" s="3">
        <f t="shared" si="7"/>
        <v>0</v>
      </c>
      <c r="V27" s="8">
        <f t="shared" si="8"/>
        <v>0</v>
      </c>
    </row>
    <row r="28" spans="2:22" ht="12">
      <c r="B28" s="2"/>
      <c r="C28" s="23"/>
      <c r="D28" s="13"/>
      <c r="E28" s="5">
        <f t="shared" si="0"/>
        <v>0</v>
      </c>
      <c r="F28" s="20"/>
      <c r="G28" s="13"/>
      <c r="H28" s="3">
        <f t="shared" si="1"/>
        <v>0</v>
      </c>
      <c r="I28" s="23"/>
      <c r="J28" s="13"/>
      <c r="K28" s="5">
        <f t="shared" si="2"/>
        <v>0</v>
      </c>
      <c r="L28" s="20"/>
      <c r="M28" s="3">
        <f t="shared" si="3"/>
        <v>0</v>
      </c>
      <c r="N28" s="22"/>
      <c r="O28" s="3">
        <f t="shared" si="4"/>
        <v>0</v>
      </c>
      <c r="P28" s="20"/>
      <c r="Q28" s="3">
        <f t="shared" si="5"/>
        <v>0</v>
      </c>
      <c r="R28" s="20"/>
      <c r="S28" s="3">
        <f t="shared" si="6"/>
        <v>0</v>
      </c>
      <c r="T28" s="20"/>
      <c r="U28" s="3">
        <f t="shared" si="7"/>
        <v>0</v>
      </c>
      <c r="V28" s="8">
        <f t="shared" si="8"/>
        <v>0</v>
      </c>
    </row>
    <row r="29" spans="2:22" ht="12">
      <c r="B29" s="2"/>
      <c r="C29" s="23"/>
      <c r="D29" s="13"/>
      <c r="E29" s="5">
        <f t="shared" si="0"/>
        <v>0</v>
      </c>
      <c r="F29" s="20"/>
      <c r="G29" s="13"/>
      <c r="H29" s="3">
        <f t="shared" si="1"/>
        <v>0</v>
      </c>
      <c r="I29" s="23"/>
      <c r="J29" s="13"/>
      <c r="K29" s="5">
        <f t="shared" si="2"/>
        <v>0</v>
      </c>
      <c r="L29" s="20"/>
      <c r="M29" s="3">
        <f t="shared" si="3"/>
        <v>0</v>
      </c>
      <c r="N29" s="22"/>
      <c r="O29" s="3">
        <f t="shared" si="4"/>
        <v>0</v>
      </c>
      <c r="P29" s="20"/>
      <c r="Q29" s="3">
        <f t="shared" si="5"/>
        <v>0</v>
      </c>
      <c r="R29" s="20"/>
      <c r="S29" s="3">
        <f t="shared" si="6"/>
        <v>0</v>
      </c>
      <c r="T29" s="20"/>
      <c r="U29" s="3">
        <f t="shared" si="7"/>
        <v>0</v>
      </c>
      <c r="V29" s="8">
        <f t="shared" si="8"/>
        <v>0</v>
      </c>
    </row>
    <row r="30" spans="2:22" ht="12">
      <c r="B30" s="2"/>
      <c r="C30" s="23"/>
      <c r="D30" s="13"/>
      <c r="E30" s="5">
        <f t="shared" si="0"/>
        <v>0</v>
      </c>
      <c r="F30" s="20"/>
      <c r="G30" s="13"/>
      <c r="H30" s="3">
        <f t="shared" si="1"/>
        <v>0</v>
      </c>
      <c r="I30" s="23"/>
      <c r="J30" s="13"/>
      <c r="K30" s="5">
        <f t="shared" si="2"/>
        <v>0</v>
      </c>
      <c r="L30" s="20"/>
      <c r="M30" s="3">
        <f t="shared" si="3"/>
        <v>0</v>
      </c>
      <c r="N30" s="22"/>
      <c r="O30" s="3">
        <f t="shared" si="4"/>
        <v>0</v>
      </c>
      <c r="P30" s="20"/>
      <c r="Q30" s="3">
        <f t="shared" si="5"/>
        <v>0</v>
      </c>
      <c r="R30" s="20"/>
      <c r="S30" s="3">
        <f t="shared" si="6"/>
        <v>0</v>
      </c>
      <c r="T30" s="20"/>
      <c r="U30" s="3">
        <f t="shared" si="7"/>
        <v>0</v>
      </c>
      <c r="V30" s="8">
        <f t="shared" si="8"/>
        <v>0</v>
      </c>
    </row>
    <row r="31" spans="2:22" ht="12">
      <c r="B31" s="2"/>
      <c r="C31" s="23"/>
      <c r="D31" s="13"/>
      <c r="E31" s="5">
        <f t="shared" si="0"/>
        <v>0</v>
      </c>
      <c r="F31" s="20"/>
      <c r="G31" s="13"/>
      <c r="H31" s="3">
        <f t="shared" si="1"/>
        <v>0</v>
      </c>
      <c r="I31" s="23"/>
      <c r="J31" s="13"/>
      <c r="K31" s="5">
        <f t="shared" si="2"/>
        <v>0</v>
      </c>
      <c r="L31" s="20"/>
      <c r="M31" s="3">
        <f>IF(N(L31)&gt;0,INT($M$1*POWER((L31-$M$2),$M$3)),0)</f>
        <v>0</v>
      </c>
      <c r="N31" s="22"/>
      <c r="O31" s="3">
        <f t="shared" si="4"/>
        <v>0</v>
      </c>
      <c r="P31" s="20"/>
      <c r="Q31" s="3">
        <f t="shared" si="5"/>
        <v>0</v>
      </c>
      <c r="R31" s="20"/>
      <c r="S31" s="3">
        <f t="shared" si="6"/>
        <v>0</v>
      </c>
      <c r="T31" s="20"/>
      <c r="U31" s="3">
        <f t="shared" si="7"/>
        <v>0</v>
      </c>
      <c r="V31" s="8">
        <f t="shared" si="8"/>
        <v>0</v>
      </c>
    </row>
    <row r="32" spans="2:22" ht="12">
      <c r="B32" s="2"/>
      <c r="C32" s="23"/>
      <c r="D32" s="13"/>
      <c r="E32" s="5">
        <f t="shared" si="0"/>
        <v>0</v>
      </c>
      <c r="F32" s="20"/>
      <c r="G32" s="13"/>
      <c r="H32" s="3">
        <f t="shared" si="1"/>
        <v>0</v>
      </c>
      <c r="I32" s="23"/>
      <c r="J32" s="13"/>
      <c r="K32" s="5">
        <f t="shared" si="2"/>
        <v>0</v>
      </c>
      <c r="L32" s="20"/>
      <c r="M32" s="3">
        <f t="shared" si="3"/>
        <v>0</v>
      </c>
      <c r="N32" s="22"/>
      <c r="O32" s="3">
        <f t="shared" si="4"/>
        <v>0</v>
      </c>
      <c r="P32" s="20"/>
      <c r="Q32" s="3">
        <f t="shared" si="5"/>
        <v>0</v>
      </c>
      <c r="R32" s="20"/>
      <c r="S32" s="3">
        <f t="shared" si="6"/>
        <v>0</v>
      </c>
      <c r="T32" s="20"/>
      <c r="U32" s="3">
        <f t="shared" si="7"/>
        <v>0</v>
      </c>
      <c r="V32" s="8">
        <f t="shared" si="8"/>
        <v>0</v>
      </c>
    </row>
    <row r="33" spans="2:22" ht="12">
      <c r="B33" s="2"/>
      <c r="C33" s="23"/>
      <c r="D33" s="13"/>
      <c r="E33" s="5">
        <f t="shared" si="0"/>
        <v>0</v>
      </c>
      <c r="F33" s="20"/>
      <c r="G33" s="13"/>
      <c r="H33" s="3">
        <f t="shared" si="1"/>
        <v>0</v>
      </c>
      <c r="I33" s="23"/>
      <c r="J33" s="13"/>
      <c r="K33" s="5">
        <f t="shared" si="2"/>
        <v>0</v>
      </c>
      <c r="L33" s="20"/>
      <c r="M33" s="3">
        <f t="shared" si="3"/>
        <v>0</v>
      </c>
      <c r="N33" s="22"/>
      <c r="O33" s="3">
        <f t="shared" si="4"/>
        <v>0</v>
      </c>
      <c r="P33" s="20"/>
      <c r="Q33" s="3">
        <f t="shared" si="5"/>
        <v>0</v>
      </c>
      <c r="R33" s="20"/>
      <c r="S33" s="3">
        <f t="shared" si="6"/>
        <v>0</v>
      </c>
      <c r="T33" s="20"/>
      <c r="U33" s="3">
        <f t="shared" si="7"/>
        <v>0</v>
      </c>
      <c r="V33" s="8">
        <f t="shared" si="8"/>
        <v>0</v>
      </c>
    </row>
    <row r="34" spans="2:22" ht="12">
      <c r="B34" s="2"/>
      <c r="C34" s="23"/>
      <c r="D34" s="13"/>
      <c r="E34" s="5">
        <f t="shared" si="0"/>
        <v>0</v>
      </c>
      <c r="F34" s="20"/>
      <c r="G34" s="13"/>
      <c r="H34" s="3">
        <f t="shared" si="1"/>
        <v>0</v>
      </c>
      <c r="I34" s="23"/>
      <c r="J34" s="13"/>
      <c r="K34" s="5">
        <f t="shared" si="2"/>
        <v>0</v>
      </c>
      <c r="L34" s="20"/>
      <c r="M34" s="3">
        <f t="shared" si="3"/>
        <v>0</v>
      </c>
      <c r="N34" s="22"/>
      <c r="O34" s="3">
        <f t="shared" si="4"/>
        <v>0</v>
      </c>
      <c r="P34" s="20"/>
      <c r="Q34" s="3">
        <f t="shared" si="5"/>
        <v>0</v>
      </c>
      <c r="R34" s="20"/>
      <c r="S34" s="3">
        <f t="shared" si="6"/>
        <v>0</v>
      </c>
      <c r="T34" s="20"/>
      <c r="U34" s="3">
        <f t="shared" si="7"/>
        <v>0</v>
      </c>
      <c r="V34" s="8">
        <f t="shared" si="8"/>
        <v>0</v>
      </c>
    </row>
    <row r="35" spans="2:22" ht="12">
      <c r="B35" s="2"/>
      <c r="C35" s="23"/>
      <c r="D35" s="13"/>
      <c r="E35" s="5">
        <f t="shared" si="0"/>
        <v>0</v>
      </c>
      <c r="F35" s="20"/>
      <c r="G35" s="13"/>
      <c r="H35" s="3">
        <f t="shared" si="1"/>
        <v>0</v>
      </c>
      <c r="I35" s="23"/>
      <c r="J35" s="13"/>
      <c r="K35" s="5">
        <f t="shared" si="2"/>
        <v>0</v>
      </c>
      <c r="L35" s="20"/>
      <c r="M35" s="3">
        <f t="shared" si="3"/>
        <v>0</v>
      </c>
      <c r="N35" s="22"/>
      <c r="O35" s="3">
        <f t="shared" si="4"/>
        <v>0</v>
      </c>
      <c r="P35" s="20"/>
      <c r="Q35" s="3">
        <f t="shared" si="5"/>
        <v>0</v>
      </c>
      <c r="R35" s="20"/>
      <c r="S35" s="3">
        <f t="shared" si="6"/>
        <v>0</v>
      </c>
      <c r="T35" s="20"/>
      <c r="U35" s="3">
        <f t="shared" si="7"/>
        <v>0</v>
      </c>
      <c r="V35" s="8">
        <f t="shared" si="8"/>
        <v>0</v>
      </c>
    </row>
    <row r="36" spans="2:22" ht="12">
      <c r="B36" s="2"/>
      <c r="C36" s="23"/>
      <c r="D36" s="13"/>
      <c r="E36" s="5">
        <f t="shared" si="0"/>
        <v>0</v>
      </c>
      <c r="F36" s="20"/>
      <c r="G36" s="13"/>
      <c r="H36" s="3">
        <f t="shared" si="1"/>
        <v>0</v>
      </c>
      <c r="I36" s="23"/>
      <c r="J36" s="13"/>
      <c r="K36" s="5">
        <f t="shared" si="2"/>
        <v>0</v>
      </c>
      <c r="L36" s="20"/>
      <c r="M36" s="3">
        <f t="shared" si="3"/>
        <v>0</v>
      </c>
      <c r="N36" s="22"/>
      <c r="O36" s="3">
        <f t="shared" si="4"/>
        <v>0</v>
      </c>
      <c r="P36" s="20"/>
      <c r="Q36" s="3">
        <f t="shared" si="5"/>
        <v>0</v>
      </c>
      <c r="R36" s="20"/>
      <c r="S36" s="3">
        <f t="shared" si="6"/>
        <v>0</v>
      </c>
      <c r="T36" s="20"/>
      <c r="U36" s="3">
        <f t="shared" si="7"/>
        <v>0</v>
      </c>
      <c r="V36" s="8">
        <f t="shared" si="8"/>
        <v>0</v>
      </c>
    </row>
    <row r="37" spans="2:22" ht="12">
      <c r="B37" s="2"/>
      <c r="C37" s="23"/>
      <c r="D37" s="13"/>
      <c r="E37" s="5">
        <f t="shared" si="0"/>
        <v>0</v>
      </c>
      <c r="F37" s="20"/>
      <c r="G37" s="13"/>
      <c r="H37" s="3">
        <f t="shared" si="1"/>
        <v>0</v>
      </c>
      <c r="I37" s="23"/>
      <c r="J37" s="13"/>
      <c r="K37" s="5">
        <f t="shared" si="2"/>
        <v>0</v>
      </c>
      <c r="L37" s="20"/>
      <c r="M37" s="3">
        <f t="shared" si="3"/>
        <v>0</v>
      </c>
      <c r="N37" s="22"/>
      <c r="O37" s="3">
        <f t="shared" si="4"/>
        <v>0</v>
      </c>
      <c r="P37" s="20"/>
      <c r="Q37" s="3">
        <f t="shared" si="5"/>
        <v>0</v>
      </c>
      <c r="R37" s="20"/>
      <c r="S37" s="3">
        <f t="shared" si="6"/>
        <v>0</v>
      </c>
      <c r="T37" s="20"/>
      <c r="U37" s="3">
        <f t="shared" si="7"/>
        <v>0</v>
      </c>
      <c r="V37" s="8">
        <f t="shared" si="8"/>
        <v>0</v>
      </c>
    </row>
    <row r="38" spans="2:22" ht="12">
      <c r="B38" s="2"/>
      <c r="C38" s="23"/>
      <c r="D38" s="13"/>
      <c r="E38" s="5">
        <f t="shared" si="0"/>
        <v>0</v>
      </c>
      <c r="F38" s="20"/>
      <c r="G38" s="13"/>
      <c r="H38" s="3">
        <f t="shared" si="1"/>
        <v>0</v>
      </c>
      <c r="I38" s="23"/>
      <c r="J38" s="13"/>
      <c r="K38" s="5">
        <f t="shared" si="2"/>
        <v>0</v>
      </c>
      <c r="L38" s="20"/>
      <c r="M38" s="3">
        <f t="shared" si="3"/>
        <v>0</v>
      </c>
      <c r="N38" s="22"/>
      <c r="O38" s="3">
        <f t="shared" si="4"/>
        <v>0</v>
      </c>
      <c r="P38" s="20"/>
      <c r="Q38" s="3">
        <f t="shared" si="5"/>
        <v>0</v>
      </c>
      <c r="R38" s="20"/>
      <c r="S38" s="3">
        <f t="shared" si="6"/>
        <v>0</v>
      </c>
      <c r="T38" s="20"/>
      <c r="U38" s="3">
        <f t="shared" si="7"/>
        <v>0</v>
      </c>
      <c r="V38" s="8">
        <f t="shared" si="8"/>
        <v>0</v>
      </c>
    </row>
    <row r="39" spans="2:22" ht="12">
      <c r="B39" s="2"/>
      <c r="C39" s="23"/>
      <c r="D39" s="13"/>
      <c r="E39" s="5">
        <f t="shared" si="0"/>
        <v>0</v>
      </c>
      <c r="F39" s="20"/>
      <c r="G39" s="13"/>
      <c r="H39" s="3">
        <f t="shared" si="1"/>
        <v>0</v>
      </c>
      <c r="I39" s="23"/>
      <c r="J39" s="13"/>
      <c r="K39" s="5">
        <f t="shared" si="2"/>
        <v>0</v>
      </c>
      <c r="L39" s="20"/>
      <c r="M39" s="3">
        <f t="shared" si="3"/>
        <v>0</v>
      </c>
      <c r="N39" s="22"/>
      <c r="O39" s="3">
        <f t="shared" si="4"/>
        <v>0</v>
      </c>
      <c r="P39" s="20"/>
      <c r="Q39" s="3">
        <f t="shared" si="5"/>
        <v>0</v>
      </c>
      <c r="R39" s="20"/>
      <c r="S39" s="3">
        <f t="shared" si="6"/>
        <v>0</v>
      </c>
      <c r="T39" s="20"/>
      <c r="U39" s="3">
        <f t="shared" si="7"/>
        <v>0</v>
      </c>
      <c r="V39" s="8">
        <f t="shared" si="8"/>
        <v>0</v>
      </c>
    </row>
    <row r="40" spans="2:22" ht="12">
      <c r="B40" s="2"/>
      <c r="C40" s="23"/>
      <c r="D40" s="13"/>
      <c r="E40" s="5">
        <f t="shared" si="0"/>
        <v>0</v>
      </c>
      <c r="F40" s="20"/>
      <c r="G40" s="13"/>
      <c r="H40" s="3">
        <f t="shared" si="1"/>
        <v>0</v>
      </c>
      <c r="I40" s="23"/>
      <c r="J40" s="13"/>
      <c r="K40" s="5">
        <f t="shared" si="2"/>
        <v>0</v>
      </c>
      <c r="L40" s="20"/>
      <c r="M40" s="3">
        <f t="shared" si="3"/>
        <v>0</v>
      </c>
      <c r="N40" s="22"/>
      <c r="O40" s="3">
        <f t="shared" si="4"/>
        <v>0</v>
      </c>
      <c r="P40" s="20"/>
      <c r="Q40" s="3">
        <f t="shared" si="5"/>
        <v>0</v>
      </c>
      <c r="R40" s="20"/>
      <c r="S40" s="3">
        <f t="shared" si="6"/>
        <v>0</v>
      </c>
      <c r="T40" s="20"/>
      <c r="U40" s="3">
        <f t="shared" si="7"/>
        <v>0</v>
      </c>
      <c r="V40" s="8">
        <f t="shared" si="8"/>
        <v>0</v>
      </c>
    </row>
    <row r="41" spans="2:22" ht="12">
      <c r="B41" s="2"/>
      <c r="C41" s="23"/>
      <c r="D41" s="13"/>
      <c r="E41" s="5">
        <f t="shared" si="0"/>
        <v>0</v>
      </c>
      <c r="F41" s="20"/>
      <c r="G41" s="13"/>
      <c r="H41" s="3">
        <f t="shared" si="1"/>
        <v>0</v>
      </c>
      <c r="I41" s="23"/>
      <c r="J41" s="13"/>
      <c r="K41" s="5">
        <f t="shared" si="2"/>
        <v>0</v>
      </c>
      <c r="L41" s="20"/>
      <c r="M41" s="3">
        <f t="shared" si="3"/>
        <v>0</v>
      </c>
      <c r="N41" s="22"/>
      <c r="O41" s="3">
        <f t="shared" si="4"/>
        <v>0</v>
      </c>
      <c r="P41" s="20"/>
      <c r="Q41" s="3">
        <f t="shared" si="5"/>
        <v>0</v>
      </c>
      <c r="R41" s="20"/>
      <c r="S41" s="3">
        <f t="shared" si="6"/>
        <v>0</v>
      </c>
      <c r="T41" s="20"/>
      <c r="U41" s="3">
        <f t="shared" si="7"/>
        <v>0</v>
      </c>
      <c r="V41" s="8">
        <f t="shared" si="8"/>
        <v>0</v>
      </c>
    </row>
    <row r="42" spans="2:22" ht="12">
      <c r="B42" s="2"/>
      <c r="C42" s="23"/>
      <c r="D42" s="13"/>
      <c r="E42" s="5">
        <f t="shared" si="0"/>
        <v>0</v>
      </c>
      <c r="F42" s="20"/>
      <c r="G42" s="13"/>
      <c r="H42" s="3">
        <f t="shared" si="1"/>
        <v>0</v>
      </c>
      <c r="I42" s="23"/>
      <c r="J42" s="13"/>
      <c r="K42" s="5">
        <f t="shared" si="2"/>
        <v>0</v>
      </c>
      <c r="L42" s="20"/>
      <c r="M42" s="3">
        <f t="shared" si="3"/>
        <v>0</v>
      </c>
      <c r="N42" s="22"/>
      <c r="O42" s="3">
        <f t="shared" si="4"/>
        <v>0</v>
      </c>
      <c r="P42" s="20"/>
      <c r="Q42" s="3">
        <f t="shared" si="5"/>
        <v>0</v>
      </c>
      <c r="R42" s="20"/>
      <c r="S42" s="3">
        <f t="shared" si="6"/>
        <v>0</v>
      </c>
      <c r="T42" s="20"/>
      <c r="U42" s="3">
        <f t="shared" si="7"/>
        <v>0</v>
      </c>
      <c r="V42" s="8">
        <f t="shared" si="8"/>
        <v>0</v>
      </c>
    </row>
    <row r="45" ht="12">
      <c r="B45" s="1"/>
    </row>
  </sheetData>
  <printOptions/>
  <pageMargins left="0.75" right="0.75" top="0.84" bottom="0.2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Kergejõustikuliit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Anton Kaljula</cp:lastModifiedBy>
  <cp:lastPrinted>2010-06-14T08:19:53Z</cp:lastPrinted>
  <dcterms:created xsi:type="dcterms:W3CDTF">2010-02-01T11:32:41Z</dcterms:created>
  <dcterms:modified xsi:type="dcterms:W3CDTF">2010-06-14T11:27:21Z</dcterms:modified>
  <cp:category/>
  <cp:version/>
  <cp:contentType/>
  <cp:contentStatus/>
</cp:coreProperties>
</file>